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6300" windowHeight="12294" tabRatio="800" activeTab="8" autoFilterDateGrouping="0"/>
  </bookViews>
  <sheets>
    <sheet name="SPLOŠNO" sheetId="2" r:id="rId1"/>
    <sheet name="REKAP - 1 - GO DELA" sheetId="8" r:id="rId2"/>
    <sheet name="GO DELA" sheetId="1" r:id="rId3"/>
    <sheet name="REKAP - 2 - STEBRI" sheetId="9" r:id="rId4"/>
    <sheet name="STEBRI" sheetId="7" r:id="rId5"/>
    <sheet name="REKAP - 3 - EL INSTALACIJE" sheetId="10" r:id="rId6"/>
    <sheet name="EL INSTALACIJE" sheetId="3" r:id="rId7"/>
    <sheet name="REKAP - 4 - SVETILA" sheetId="11" r:id="rId8"/>
    <sheet name="SVETILA" sheetId="4" r:id="rId9"/>
  </sheets>
  <definedNames>
    <definedName name="_Toc383513958" localSheetId="6">'EL INSTALACIJE'!#REF!</definedName>
    <definedName name="_Toc383513958" localSheetId="8">SVETILA!#REF!</definedName>
    <definedName name="_Toc383513959" localSheetId="6">'EL INSTALACIJE'!#REF!</definedName>
    <definedName name="_Toc383513959" localSheetId="8">SVETILA!#REF!</definedName>
    <definedName name="_Toc383513961" localSheetId="6">'EL INSTALACIJE'!#REF!</definedName>
    <definedName name="_Toc383513961" localSheetId="8">SVETILA!#REF!</definedName>
    <definedName name="_Toc385069958" localSheetId="6">'EL INSTALACIJE'!#REF!</definedName>
    <definedName name="_Toc385069958" localSheetId="8">SVETILA!#REF!</definedName>
    <definedName name="_Toc471629816" localSheetId="6">'EL INSTALACIJE'!#REF!</definedName>
    <definedName name="_Toc471629816" localSheetId="8">SVETILA!#REF!</definedName>
    <definedName name="_Toc471629818" localSheetId="6">'EL INSTALACIJE'!#REF!</definedName>
    <definedName name="_Toc471629818" localSheetId="8">SVETILA!#REF!</definedName>
    <definedName name="_Toc471629819" localSheetId="6">'EL INSTALACIJE'!#REF!</definedName>
    <definedName name="_Toc471629819" localSheetId="8">SVETILA!#REF!</definedName>
    <definedName name="_Toc471629821" localSheetId="6">'EL INSTALACIJE'!#REF!</definedName>
    <definedName name="_Toc471629821" localSheetId="8">SVETILA!#REF!</definedName>
    <definedName name="_Toc471629824" localSheetId="6">'EL INSTALACIJE'!#REF!</definedName>
    <definedName name="_Toc471629824" localSheetId="8">SVETILA!#REF!</definedName>
    <definedName name="_Toc509377973" localSheetId="6">'EL INSTALACIJE'!#REF!</definedName>
    <definedName name="_Toc509377973" localSheetId="8">SVETILA!#REF!</definedName>
    <definedName name="_Toc6280374" localSheetId="6">'EL INSTALACIJE'!#REF!</definedName>
    <definedName name="_Toc6280374" localSheetId="8">SVETILA!#REF!</definedName>
    <definedName name="_Toc6300552" localSheetId="6">'EL INSTALACIJE'!#REF!</definedName>
    <definedName name="_Toc6300552" localSheetId="8">SVETILA!#REF!</definedName>
    <definedName name="_Toc99863562" localSheetId="6">'EL INSTALACIJE'!#REF!</definedName>
    <definedName name="_Toc99863562" localSheetId="8">SVETILA!#REF!</definedName>
    <definedName name="_Toc99863563" localSheetId="6">'EL INSTALACIJE'!#REF!</definedName>
    <definedName name="_Toc99863563" localSheetId="8">SVETILA!#REF!</definedName>
    <definedName name="_Toc99863565" localSheetId="6">'EL INSTALACIJE'!#REF!</definedName>
    <definedName name="_Toc99863565" localSheetId="8">SVETILA!#REF!</definedName>
    <definedName name="_Toc99863570" localSheetId="6">'EL INSTALACIJE'!#REF!</definedName>
    <definedName name="_Toc99863570" localSheetId="8">SVETILA!#REF!</definedName>
    <definedName name="_Toc99863571" localSheetId="6">'EL INSTALACIJE'!#REF!</definedName>
    <definedName name="_Toc99863571" localSheetId="8">SVETILA!#REF!</definedName>
    <definedName name="_Toc99863572" localSheetId="6">'EL INSTALACIJE'!#REF!</definedName>
    <definedName name="_Toc99863572" localSheetId="8">SVETILA!#REF!</definedName>
    <definedName name="_Toc99863573" localSheetId="6">'EL INSTALACIJE'!#REF!</definedName>
    <definedName name="_Toc99863573" localSheetId="8">SVETILA!#REF!</definedName>
    <definedName name="EQS_IzvozVExcel" localSheetId="3">#REF!</definedName>
    <definedName name="EQS_IzvozVExcel" localSheetId="5">#REF!</definedName>
    <definedName name="EQS_IzvozVExcel" localSheetId="7">#REF!</definedName>
    <definedName name="EQS_IzvozVExcel">#REF!</definedName>
    <definedName name="KRATICEPLOCCNIK" localSheetId="7">#REF!</definedName>
    <definedName name="KRATICEPLOCCNIK">#REF!</definedName>
    <definedName name="KRATICEPLOCNIK" localSheetId="3">#REF!</definedName>
    <definedName name="KRATICEPLOCNIK" localSheetId="5">#REF!</definedName>
    <definedName name="KRATICEPLOCNIK" localSheetId="7">#REF!</definedName>
    <definedName name="KRATICEPLOCNIK">#REF!</definedName>
    <definedName name="LOL" localSheetId="7">#REF!</definedName>
    <definedName name="LOL">#REF!</definedName>
    <definedName name="OLE_LINK1" localSheetId="6">'EL INSTALACIJE'!#REF!</definedName>
    <definedName name="OLE_LINK1" localSheetId="8">SVETILA!#REF!</definedName>
    <definedName name="PodPoglavje_1.1" localSheetId="3">#REF!</definedName>
    <definedName name="PodPoglavje_1.1" localSheetId="5">#REF!</definedName>
    <definedName name="PodPoglavje_1.1" localSheetId="7">#REF!</definedName>
    <definedName name="PodPoglavje_1.1">#REF!</definedName>
    <definedName name="PodPoglavje_1.2" localSheetId="3">#REF!</definedName>
    <definedName name="PodPoglavje_1.2" localSheetId="5">#REF!</definedName>
    <definedName name="PodPoglavje_1.2" localSheetId="7">#REF!</definedName>
    <definedName name="PodPoglavje_1.2">#REF!</definedName>
    <definedName name="PodPoglavje_2.1" localSheetId="3">#REF!</definedName>
    <definedName name="PodPoglavje_2.1" localSheetId="5">#REF!</definedName>
    <definedName name="PodPoglavje_2.1" localSheetId="7">#REF!</definedName>
    <definedName name="PodPoglavje_2.1">#REF!</definedName>
    <definedName name="PodPoglavje_2.2" localSheetId="3">#REF!</definedName>
    <definedName name="PodPoglavje_2.2" localSheetId="5">#REF!</definedName>
    <definedName name="PodPoglavje_2.2" localSheetId="7">#REF!</definedName>
    <definedName name="PodPoglavje_2.2">#REF!</definedName>
    <definedName name="PodPoglavje_2.3" localSheetId="3">#REF!</definedName>
    <definedName name="PodPoglavje_2.3" localSheetId="5">#REF!</definedName>
    <definedName name="PodPoglavje_2.3" localSheetId="7">#REF!</definedName>
    <definedName name="PodPoglavje_2.3">#REF!</definedName>
    <definedName name="PodPoglavje_2.4" localSheetId="3">#REF!</definedName>
    <definedName name="PodPoglavje_2.4" localSheetId="5">#REF!</definedName>
    <definedName name="PodPoglavje_2.4" localSheetId="7">#REF!</definedName>
    <definedName name="PodPoglavje_2.4">#REF!</definedName>
    <definedName name="PodPoglavje_2.5" localSheetId="3">#REF!</definedName>
    <definedName name="PodPoglavje_2.5" localSheetId="5">#REF!</definedName>
    <definedName name="PodPoglavje_2.5" localSheetId="7">#REF!</definedName>
    <definedName name="PodPoglavje_2.5">#REF!</definedName>
    <definedName name="PodPoglavje_2.6" localSheetId="3">#REF!</definedName>
    <definedName name="PodPoglavje_2.6" localSheetId="5">#REF!</definedName>
    <definedName name="PodPoglavje_2.6" localSheetId="7">#REF!</definedName>
    <definedName name="PodPoglavje_2.6">#REF!</definedName>
    <definedName name="PodPoglavje_3.1" localSheetId="3">#REF!</definedName>
    <definedName name="PodPoglavje_3.1" localSheetId="5">#REF!</definedName>
    <definedName name="PodPoglavje_3.1" localSheetId="7">#REF!</definedName>
    <definedName name="PodPoglavje_3.1">#REF!</definedName>
    <definedName name="PodPoglavje_3.2" localSheetId="3">#REF!</definedName>
    <definedName name="PodPoglavje_3.2" localSheetId="5">#REF!</definedName>
    <definedName name="PodPoglavje_3.2" localSheetId="7">#REF!</definedName>
    <definedName name="PodPoglavje_3.2">#REF!</definedName>
    <definedName name="PodPoglavje_3.3" localSheetId="3">#REF!</definedName>
    <definedName name="PodPoglavje_3.3" localSheetId="5">#REF!</definedName>
    <definedName name="PodPoglavje_3.3" localSheetId="7">#REF!</definedName>
    <definedName name="PodPoglavje_3.3">#REF!</definedName>
    <definedName name="PodPoglavje_3.4" localSheetId="3">#REF!</definedName>
    <definedName name="PodPoglavje_3.4" localSheetId="5">#REF!</definedName>
    <definedName name="PodPoglavje_3.4" localSheetId="7">#REF!</definedName>
    <definedName name="PodPoglavje_3.4">#REF!</definedName>
    <definedName name="PodPoglavje_3.5" localSheetId="3">#REF!</definedName>
    <definedName name="PodPoglavje_3.5" localSheetId="5">#REF!</definedName>
    <definedName name="PodPoglavje_3.5" localSheetId="7">#REF!</definedName>
    <definedName name="PodPoglavje_3.5">#REF!</definedName>
    <definedName name="PodPoglavje_4.1" localSheetId="3">#REF!</definedName>
    <definedName name="PodPoglavje_4.1" localSheetId="5">#REF!</definedName>
    <definedName name="PodPoglavje_4.1" localSheetId="7">#REF!</definedName>
    <definedName name="PodPoglavje_4.1">#REF!</definedName>
    <definedName name="PodPoglavje_4.2" localSheetId="3">#REF!</definedName>
    <definedName name="PodPoglavje_4.2" localSheetId="5">#REF!</definedName>
    <definedName name="PodPoglavje_4.2" localSheetId="7">#REF!</definedName>
    <definedName name="PodPoglavje_4.2">#REF!</definedName>
    <definedName name="PodPoglavje_4.3" localSheetId="3">#REF!</definedName>
    <definedName name="PodPoglavje_4.3" localSheetId="5">#REF!</definedName>
    <definedName name="PodPoglavje_4.3" localSheetId="7">#REF!</definedName>
    <definedName name="PodPoglavje_4.3">#REF!</definedName>
    <definedName name="PodPoglavje_4.4" localSheetId="3">#REF!</definedName>
    <definedName name="PodPoglavje_4.4" localSheetId="5">#REF!</definedName>
    <definedName name="PodPoglavje_4.4" localSheetId="7">#REF!</definedName>
    <definedName name="PodPoglavje_4.4">#REF!</definedName>
    <definedName name="PodPoglavje_4.5" localSheetId="3">#REF!</definedName>
    <definedName name="PodPoglavje_4.5" localSheetId="5">#REF!</definedName>
    <definedName name="PodPoglavje_4.5" localSheetId="7">#REF!</definedName>
    <definedName name="PodPoglavje_4.5">#REF!</definedName>
    <definedName name="PodPoglavje_4.6" localSheetId="3">#REF!</definedName>
    <definedName name="PodPoglavje_4.6" localSheetId="5">#REF!</definedName>
    <definedName name="PodPoglavje_4.6" localSheetId="7">#REF!</definedName>
    <definedName name="PodPoglavje_4.6">#REF!</definedName>
    <definedName name="PodPoglavje_5.1" localSheetId="3">#REF!</definedName>
    <definedName name="PodPoglavje_5.1" localSheetId="5">#REF!</definedName>
    <definedName name="PodPoglavje_5.1" localSheetId="7">#REF!</definedName>
    <definedName name="PodPoglavje_5.1">#REF!</definedName>
    <definedName name="PodPoglavje_5.2" localSheetId="3">#REF!</definedName>
    <definedName name="PodPoglavje_5.2" localSheetId="5">#REF!</definedName>
    <definedName name="PodPoglavje_5.2" localSheetId="7">#REF!</definedName>
    <definedName name="PodPoglavje_5.2">#REF!</definedName>
    <definedName name="PodPoglavje_5.3" localSheetId="3">#REF!</definedName>
    <definedName name="PodPoglavje_5.3" localSheetId="5">#REF!</definedName>
    <definedName name="PodPoglavje_5.3" localSheetId="7">#REF!</definedName>
    <definedName name="PodPoglavje_5.3">#REF!</definedName>
    <definedName name="PodPoglavje_5.4" localSheetId="3">#REF!</definedName>
    <definedName name="PodPoglavje_5.4" localSheetId="5">#REF!</definedName>
    <definedName name="PodPoglavje_5.4" localSheetId="7">#REF!</definedName>
    <definedName name="PodPoglavje_5.4">#REF!</definedName>
    <definedName name="PodPoglavje_6.1" localSheetId="3">#REF!</definedName>
    <definedName name="PodPoglavje_6.1" localSheetId="5">#REF!</definedName>
    <definedName name="PodPoglavje_6.1" localSheetId="7">#REF!</definedName>
    <definedName name="PodPoglavje_6.1">#REF!</definedName>
    <definedName name="PodPoglavje_6.2" localSheetId="3">#REF!</definedName>
    <definedName name="PodPoglavje_6.2" localSheetId="5">#REF!</definedName>
    <definedName name="PodPoglavje_6.2" localSheetId="7">#REF!</definedName>
    <definedName name="PodPoglavje_6.2">#REF!</definedName>
    <definedName name="PodPoglavje_6.3" localSheetId="3">#REF!</definedName>
    <definedName name="PodPoglavje_6.3" localSheetId="5">#REF!</definedName>
    <definedName name="PodPoglavje_6.3" localSheetId="7">#REF!</definedName>
    <definedName name="PodPoglavje_6.3">#REF!</definedName>
    <definedName name="PodPoglavje_7.1" localSheetId="3">#REF!</definedName>
    <definedName name="PodPoglavje_7.1" localSheetId="5">#REF!</definedName>
    <definedName name="PodPoglavje_7.1" localSheetId="7">#REF!</definedName>
    <definedName name="PodPoglavje_7.1">#REF!</definedName>
    <definedName name="PodPoglavje_7.2" localSheetId="3">#REF!</definedName>
    <definedName name="PodPoglavje_7.2" localSheetId="5">#REF!</definedName>
    <definedName name="PodPoglavje_7.2" localSheetId="7">#REF!</definedName>
    <definedName name="PodPoglavje_7.2">#REF!</definedName>
    <definedName name="PodPoglavje_7.3" localSheetId="3">#REF!</definedName>
    <definedName name="PodPoglavje_7.3" localSheetId="5">#REF!</definedName>
    <definedName name="PodPoglavje_7.3" localSheetId="7">#REF!</definedName>
    <definedName name="PodPoglavje_7.3">#REF!</definedName>
    <definedName name="_xlnm.Print_Area" localSheetId="6">'EL INSTALACIJE'!$A$1:$F$104</definedName>
    <definedName name="_xlnm.Print_Area" localSheetId="2">'GO DELA'!$A$1:$F$128</definedName>
    <definedName name="_xlnm.Print_Area" localSheetId="4">STEBRI!$A$1:$F$11</definedName>
    <definedName name="_xlnm.Print_Area" localSheetId="8">SVETILA!$A$1:$F$11</definedName>
    <definedName name="Poglavje_1" localSheetId="3">#REF!</definedName>
    <definedName name="Poglavje_1" localSheetId="5">#REF!</definedName>
    <definedName name="Poglavje_1" localSheetId="7">#REF!</definedName>
    <definedName name="Poglavje_1">#REF!</definedName>
    <definedName name="Poglavje_2" localSheetId="3">#REF!</definedName>
    <definedName name="Poglavje_2" localSheetId="5">#REF!</definedName>
    <definedName name="Poglavje_2" localSheetId="7">#REF!</definedName>
    <definedName name="Poglavje_2">#REF!</definedName>
    <definedName name="Poglavje_3" localSheetId="3">#REF!</definedName>
    <definedName name="Poglavje_3" localSheetId="5">#REF!</definedName>
    <definedName name="Poglavje_3" localSheetId="7">#REF!</definedName>
    <definedName name="Poglavje_3">#REF!</definedName>
    <definedName name="Poglavje_4" localSheetId="3">#REF!</definedName>
    <definedName name="Poglavje_4" localSheetId="5">#REF!</definedName>
    <definedName name="Poglavje_4" localSheetId="7">#REF!</definedName>
    <definedName name="Poglavje_4">#REF!</definedName>
    <definedName name="Poglavje_5" localSheetId="3">#REF!</definedName>
    <definedName name="Poglavje_5" localSheetId="5">#REF!</definedName>
    <definedName name="Poglavje_5" localSheetId="7">#REF!</definedName>
    <definedName name="Poglavje_5">#REF!</definedName>
    <definedName name="Poglavje_6" localSheetId="3">#REF!</definedName>
    <definedName name="Poglavje_6" localSheetId="5">#REF!</definedName>
    <definedName name="Poglavje_6" localSheetId="7">#REF!</definedName>
    <definedName name="Poglavje_6">#REF!</definedName>
    <definedName name="Poglavje_7" localSheetId="3">#REF!</definedName>
    <definedName name="Poglavje_7" localSheetId="5">#REF!</definedName>
    <definedName name="Poglavje_7" localSheetId="7">#REF!</definedName>
    <definedName name="Poglavje_7">#REF!</definedName>
    <definedName name="_xlnm.Print_Titles" localSheetId="6">'EL INSTALACIJE'!$4:$4</definedName>
    <definedName name="_xlnm.Print_Titles" localSheetId="2">'GO DELA'!$1:$1</definedName>
    <definedName name="_xlnm.Print_Titles" localSheetId="4">STEBRI!$1:$1</definedName>
    <definedName name="VRSTASTROSKAHODNIKI" localSheetId="3">#REF!</definedName>
    <definedName name="VRSTASTROSKAHODNIKI" localSheetId="5">#REF!</definedName>
    <definedName name="VRSTASTROSKAHODNIKI" localSheetId="7">#REF!</definedName>
    <definedName name="VRSTASTROSKAHODNIKI">#REF!</definedName>
    <definedName name="Zacetek" localSheetId="3">#REF!</definedName>
    <definedName name="Zacetek" localSheetId="5">#REF!</definedName>
    <definedName name="Zacetek" localSheetId="7">#REF!</definedName>
    <definedName name="Zacetek">#REF!</definedName>
  </definedNames>
  <calcPr calcId="125725"/>
</workbook>
</file>

<file path=xl/calcChain.xml><?xml version="1.0" encoding="utf-8"?>
<calcChain xmlns="http://schemas.openxmlformats.org/spreadsheetml/2006/main">
  <c r="F8" i="7"/>
  <c r="F9" i="4"/>
  <c r="F8"/>
  <c r="F7"/>
  <c r="F6"/>
  <c r="F100" i="3"/>
  <c r="A100"/>
  <c r="F99"/>
  <c r="F92"/>
  <c r="A92"/>
  <c r="F91"/>
  <c r="A79"/>
  <c r="A80" s="1"/>
  <c r="A81" s="1"/>
  <c r="A82" s="1"/>
  <c r="A83" s="1"/>
  <c r="F77"/>
  <c r="A59"/>
  <c r="A60" s="1"/>
  <c r="A61" s="1"/>
  <c r="A62" s="1"/>
  <c r="A63" s="1"/>
  <c r="A64" s="1"/>
  <c r="A65" s="1"/>
  <c r="A66" s="1"/>
  <c r="A67" s="1"/>
  <c r="A68" s="1"/>
  <c r="A69" s="1"/>
  <c r="A70" s="1"/>
  <c r="A71" s="1"/>
  <c r="A72" s="1"/>
  <c r="A73" s="1"/>
  <c r="A74" s="1"/>
  <c r="A75" s="1"/>
  <c r="F57"/>
  <c r="A41"/>
  <c r="A42" s="1"/>
  <c r="A43" s="1"/>
  <c r="A44" s="1"/>
  <c r="A45" s="1"/>
  <c r="A46" s="1"/>
  <c r="A47" s="1"/>
  <c r="A48" s="1"/>
  <c r="A49" s="1"/>
  <c r="A50" s="1"/>
  <c r="A51" s="1"/>
  <c r="A52" s="1"/>
  <c r="A53" s="1"/>
  <c r="A54" s="1"/>
  <c r="A55" s="1"/>
  <c r="F39"/>
  <c r="A32"/>
  <c r="A33" s="1"/>
  <c r="A34" s="1"/>
  <c r="A35" s="1"/>
  <c r="A36" s="1"/>
  <c r="A37" s="1"/>
  <c r="F30"/>
  <c r="F21"/>
  <c r="F20"/>
  <c r="F19"/>
  <c r="F18"/>
  <c r="F17"/>
  <c r="F16"/>
  <c r="F15"/>
  <c r="F14"/>
  <c r="F13"/>
  <c r="F12"/>
  <c r="F11"/>
  <c r="F10"/>
  <c r="F9"/>
  <c r="F8"/>
  <c r="F7"/>
  <c r="F6"/>
  <c r="A6"/>
  <c r="A7" s="1"/>
  <c r="A8" s="1"/>
  <c r="A9" s="1"/>
  <c r="A10" s="1"/>
  <c r="A11" s="1"/>
  <c r="A12" s="1"/>
  <c r="A13" s="1"/>
  <c r="A14" s="1"/>
  <c r="A15" s="1"/>
  <c r="A16" s="1"/>
  <c r="A17" s="1"/>
  <c r="A18" s="1"/>
  <c r="A19" s="1"/>
  <c r="A20" s="1"/>
  <c r="A21" s="1"/>
  <c r="F5"/>
  <c r="F123" i="1"/>
  <c r="F115"/>
  <c r="F25"/>
  <c r="F121"/>
  <c r="F119"/>
  <c r="F117"/>
  <c r="F113"/>
  <c r="F106"/>
  <c r="F105"/>
  <c r="F104"/>
  <c r="F103"/>
  <c r="F102"/>
  <c r="F85"/>
  <c r="F84"/>
  <c r="F83"/>
  <c r="F82"/>
  <c r="F81"/>
  <c r="F80"/>
  <c r="F79"/>
  <c r="F78"/>
  <c r="F77"/>
  <c r="F76"/>
  <c r="F75"/>
  <c r="F56"/>
  <c r="F54"/>
  <c r="F52"/>
  <c r="F51"/>
  <c r="F50"/>
  <c r="F49"/>
  <c r="F48"/>
  <c r="F47"/>
  <c r="F46"/>
  <c r="F45"/>
  <c r="F44"/>
  <c r="F43"/>
  <c r="F42"/>
  <c r="F28"/>
  <c r="F27"/>
  <c r="F26"/>
  <c r="F23"/>
  <c r="F22"/>
  <c r="F21"/>
  <c r="F20"/>
  <c r="F19"/>
  <c r="F18"/>
  <c r="F17"/>
  <c r="F16"/>
  <c r="F15"/>
  <c r="F14"/>
  <c r="F13"/>
  <c r="F12"/>
  <c r="F11"/>
  <c r="F10"/>
  <c r="F9"/>
  <c r="F8"/>
  <c r="F7"/>
  <c r="F29"/>
  <c r="F10" i="7" l="1"/>
  <c r="G22" i="9" s="1"/>
  <c r="G23" s="1"/>
  <c r="G24" s="1"/>
  <c r="G25" s="1"/>
  <c r="G27" s="1"/>
  <c r="G28" s="1"/>
  <c r="F94" i="3"/>
  <c r="G24" i="10" s="1"/>
  <c r="F102" i="3"/>
  <c r="G25" i="10" s="1"/>
  <c r="F11" i="4"/>
  <c r="F85" i="3"/>
  <c r="G23" i="10" s="1"/>
  <c r="F23" i="3"/>
  <c r="G22" i="10" s="1"/>
  <c r="F126" i="1"/>
  <c r="G26" i="8" s="1"/>
  <c r="F108" i="1"/>
  <c r="G25" i="8" s="1"/>
  <c r="F88" i="1"/>
  <c r="G24" i="8" s="1"/>
  <c r="F59" i="1"/>
  <c r="G23" i="8" s="1"/>
  <c r="F31" i="1"/>
  <c r="F34" s="1"/>
  <c r="G22" i="8" s="1"/>
  <c r="G27" l="1"/>
  <c r="G28" s="1"/>
  <c r="G29" s="1"/>
  <c r="G31" s="1"/>
  <c r="G32" s="1"/>
  <c r="G34" s="1"/>
  <c r="G35" s="1"/>
  <c r="G22" i="11"/>
  <c r="G23" s="1"/>
  <c r="G24" s="1"/>
  <c r="G25" s="1"/>
  <c r="G26" i="10"/>
  <c r="G30" i="9"/>
  <c r="G31" s="1"/>
  <c r="F128" i="1"/>
  <c r="F104" i="3"/>
  <c r="G27" i="11" l="1"/>
  <c r="G28" s="1"/>
  <c r="G30" s="1"/>
  <c r="G31" s="1"/>
  <c r="G27" i="10"/>
  <c r="G28" s="1"/>
  <c r="G30" l="1"/>
  <c r="G31" s="1"/>
  <c r="G33" s="1"/>
  <c r="G34" s="1"/>
</calcChain>
</file>

<file path=xl/sharedStrings.xml><?xml version="1.0" encoding="utf-8"?>
<sst xmlns="http://schemas.openxmlformats.org/spreadsheetml/2006/main" count="489" uniqueCount="281">
  <si>
    <t>REKAPITULACIJA</t>
  </si>
  <si>
    <t>1</t>
  </si>
  <si>
    <t>1.1</t>
  </si>
  <si>
    <t>PRIPRAVLJALNA DELA</t>
  </si>
  <si>
    <t>1.2</t>
  </si>
  <si>
    <t>ZEMELJSKA DELA</t>
  </si>
  <si>
    <t>1.3</t>
  </si>
  <si>
    <t>BETONSKA DELA</t>
  </si>
  <si>
    <t>1.4</t>
  </si>
  <si>
    <t>TESARSKA DELA</t>
  </si>
  <si>
    <t>EM</t>
  </si>
  <si>
    <t>Količina</t>
  </si>
  <si>
    <t>1.1.1</t>
  </si>
  <si>
    <t>Priprava okolice okrog objekta (4x točkovni temelj dim. 600x600 cm), zavarovanje mimoidočih z oznakami ob objektu, čiščenje celotnega območja z odstranjevanjem in odvozom vseh elementov, ki se nahajajo na gradbišču ter postavitev gradbiščne ograde in zavarovanje gradbišča. V ograji predvideti vrata za dostop na gradbišče. V ceni zajeti tudi potrebna dela in strošek za odstranitev ograje po končanih delih.</t>
  </si>
  <si>
    <t>kom</t>
  </si>
  <si>
    <t>1.1.2</t>
  </si>
  <si>
    <t>Izvedba zakoličbe objekta. Obračun po dejanskih stroških.</t>
  </si>
  <si>
    <t>1.1.3</t>
  </si>
  <si>
    <t>Postavitev profilov iz lesenih soh in plohov z nanašanjem tlorisnih gabaritov na višinsko nivelirane profile. V ceni zajeti vsa potrebna dela in material za izvedbo kot tudi odstranitev profilov.</t>
  </si>
  <si>
    <t>1.1.4</t>
  </si>
  <si>
    <t>Zarisovanje in označitev izkopa temeljev/ temeljne plošče na terenu z apnom.</t>
  </si>
  <si>
    <t>1.1.5</t>
  </si>
  <si>
    <t>1.1.6</t>
  </si>
  <si>
    <t>Geodetski posnetek objekta po zaključku gradnje ter vnos objekta v kataster - obračun po dejanski stroških.</t>
  </si>
  <si>
    <t>1.2.1</t>
  </si>
  <si>
    <t>Strojni izkop gradbene jame za objekt v terenu III. ktg globine 2 do 4 m z direktnim nakladanjem izkopane zemlje na kamion ter odvozom na stalno deponijo oddaljeno do 25 km ter razstiranjem na njej</t>
  </si>
  <si>
    <t>m3</t>
  </si>
  <si>
    <t>1.2.2</t>
  </si>
  <si>
    <t>Strojno - ročno planiranje planuma izkopa objekta s točnostjo +-3 cm s povprečnim izkopom 0,05 m3/m2 in odvozom odvečnega materiala na deponijo na gradbišču h ~ 50,00 m ter strojna utrditev planuma.</t>
  </si>
  <si>
    <t>m2</t>
  </si>
  <si>
    <t>1.2.3</t>
  </si>
  <si>
    <t>Dobava in rastiranje ter utrditev gramoznega tampona pod temeljem komplet z dobavo gramoza, z razgrinjanjem, planiranjem in strojnim utrjevanjem v plasteh do predpisane zbitosti tampona in do projektirane kote. Navoz v debelini 50-60 cm.</t>
  </si>
  <si>
    <t>1.2.4</t>
  </si>
  <si>
    <t xml:space="preserve">Zasip za temelji z dobavo in rastiranjem ter utrditev gramoznega tampona komplet z dobavo gramoza, z razgrinjanjem, planiranjem in strojnim utrjevanjem v plasteh do predpisane zbitosti tampona in do projektirane kote. </t>
  </si>
  <si>
    <t>1.2.5</t>
  </si>
  <si>
    <t xml:space="preserve">Naprava zgornje zaključen površine nad temelji z dobavo in rastiranjem ter utrditev gramoznega tampona komplet z dobavo gramoza, z razgrinjanjem, planiranjem in strojnim utrjevanjem v plasteh do predpisane zbitosti tampona in do projektirane kote. </t>
  </si>
  <si>
    <t>1.2.6</t>
  </si>
  <si>
    <t>Nabava, dobava in polaganje geotekstila 300 g kot ločilni sloj med materialom (gramozni in izkopani material), ki se vgrajuje kot zasip za stenami in temelji do nivoja terena, vključno s potrebnimi preklopi 10%.</t>
  </si>
  <si>
    <t>1.3.1</t>
  </si>
  <si>
    <t>1.3.2</t>
  </si>
  <si>
    <t>1.3.3</t>
  </si>
  <si>
    <t>1.3.4</t>
  </si>
  <si>
    <t>kg</t>
  </si>
  <si>
    <t>1.4.1</t>
  </si>
  <si>
    <t>Naprava opaža ter razopaž podložnega betona pasovnih temeljev višine do 10 cm.</t>
  </si>
  <si>
    <t>m1</t>
  </si>
  <si>
    <t>1.4.2</t>
  </si>
  <si>
    <t>Naprava enostranskega opaža točkovnih temeljev višine do 200 cm komplet z razopaženjem ter potrebnimi odri, pom. deli in prenosi.</t>
  </si>
  <si>
    <t>1.4.3</t>
  </si>
  <si>
    <t>Naprava opaža nastavka jeklene konstrukcije stebrov razsvetljave višine do 80 cm, premer nastavka fi 160 cm, komplet z razopaženjem ter potrebnimi odri, pom. deli in prenosi - opaž za vidni beton.</t>
  </si>
  <si>
    <t>1.1.7</t>
  </si>
  <si>
    <t>1.1.8</t>
  </si>
  <si>
    <t>1.1.9</t>
  </si>
  <si>
    <t>Rezanje obstoječega asfalta deb. Do 15 cm na mestu izvedbe novih temeljev reflektorjev.</t>
  </si>
  <si>
    <t xml:space="preserve">Kompletna odstranitev asfalta deb. do 15 cm. V ceno zajeti odvoz na končno deponijo, plačilo takse, prenosi in prevozi. </t>
  </si>
  <si>
    <t>Izdelava in postavitev gradbišcne table po Pravilniku o gradbiščih Ur.l.RS 55/2008.</t>
  </si>
  <si>
    <t>Kompletna pazljiva odstranitev bet. tlakovcev na mestu novih temeljev, začasno varno deponiranje zaradi ponovne položitve po izvedbi temelja. Obračun po m2.</t>
  </si>
  <si>
    <t>Odstranitev vej na drevesu, ki se ohrani. Veje dolžine cca. 10 m, na višini cca. 15 m. V ceno zajeti potrebna dvigala, mehanizacijo, odvoz na končno deponijo, plačilo takse.</t>
  </si>
  <si>
    <t>Kompletna odstranitev večjih dreves višine do 15 m. V ceno zajeti potrebna dvigala, mehanizacijo, odvoz na končno deponijo, plačilo takse.</t>
  </si>
  <si>
    <t>1.1.10</t>
  </si>
  <si>
    <t>1.1.11</t>
  </si>
  <si>
    <t>Razna neprevidena dela</t>
  </si>
  <si>
    <t>%</t>
  </si>
  <si>
    <t>1.1.12</t>
  </si>
  <si>
    <t>OPOMBA</t>
  </si>
  <si>
    <t>Strojno/ročni (90/10%) izkop za potrebe položitve cevi kabelske kanalizacije, dim:0,4x1,0m, kompletno z zasipom, utrjevanjem po plasteh in končno ureditvijo trase</t>
  </si>
  <si>
    <t>Strojno/ročni (90/10%) izkop za potrebe položitve cevi kabelske kanalizacije, dim: 0,2x1,0m, kompletno z zasipom, utrjevanjem po plasteh in končno ureditvijo trase</t>
  </si>
  <si>
    <t>m</t>
  </si>
  <si>
    <t>1.2.7</t>
  </si>
  <si>
    <t>1.2.8</t>
  </si>
  <si>
    <t xml:space="preserve">OPOMBA: </t>
  </si>
  <si>
    <t>Pred pričetkom vgrajevanja betona morata biti opaž in armatura popolnoma zalit z betonom;</t>
  </si>
  <si>
    <t xml:space="preserve">Kot vidne konstrukcije se smatrajo vse tiste konstrukcije iz betona, ki ostanejo po izdelavi neometane ali neobložene. Betonske površine morajo biti ravne in vertikalne skladno z DIN normativi za ustrezne objekte (DIN 18802). Vidne betonske površine ne smejo biti krpane ali kako drugače zidarsko obdelane. Dopustna je samo obdelava odprtin za vezanje opažev in sicer tako,  da se jih zapre s plastičnimi čepi. </t>
  </si>
  <si>
    <t>Izvajalec je dolžan izdelati projekt betona pred izvajanjem betonerskih del. Projekt betona potrdi projektant.</t>
  </si>
  <si>
    <t>Izdelava jaška iz BC dimenzij Ø1,0x1,0m, z  obbetoniranjem dna ješka, AB ploščo  z litoželeznim pokrovom 0,6x0,6m 4t, kompletno z izkopom, zasutjem ter končno ureditvijo okolice jaška</t>
  </si>
  <si>
    <t>Izdelava jaška iz BC dimenzij Ø1,2x1,0m,z  obbetoniranjem dna ješka, AB ploščo  z litoželeznim pokrovom 0,6x0,6m 4t, kompletno z izkopom, zasutjem ter končno ureditvijo okolice jaška</t>
  </si>
  <si>
    <t>1.3.7</t>
  </si>
  <si>
    <t>1.3.8</t>
  </si>
  <si>
    <t>Naprava, dobava, položitev ter vezanje armature po armaturnih načrtih ter projektu statike, komplet z vsemi pom. deli in prenosi. Armatura iz bet. železa BST 500 S.</t>
  </si>
  <si>
    <t>Vgrajevanje betona C20/25 deb. 10 cm v nearmirane bet. konstrukcije - podložni beton.</t>
  </si>
  <si>
    <t xml:space="preserve">Vgrajevanje betona C30/37 XC2 v armirane bet. konstrukcije - točkovni temelj višine 200 cm. </t>
  </si>
  <si>
    <t xml:space="preserve">Vgrajevanje betona C30/37 XC4 v armirane bet. konstrukcije - nastavek višine 80 cm. </t>
  </si>
  <si>
    <t>V postavke zajeti tudi potrebno opaževanje, razopaževanje, podpiranje kot tudi predpriprava opažev (premazi). Opaži AB elementov morajo zagotavljati gladko in čisto strukturo betona. Obračun izvršenih del po razviti površini opažev.  V ceni zajeti potreben opažni, vezni in pritrdilni material za izdelavo stabilnega opaža, premaz z opažnim oljem, odstranitev opaža s čiščenjem in sortiranjem opažnega materiala po razopaženju in zlaganje materiala na gradbiščni deponiji</t>
  </si>
  <si>
    <t>Opaži morajo biti izdelani točno po merah v načrtu, z vsemi potrebnimi podporami, horizontalno in vertikalno povezavo, tako da so stabilni in sposobni za obtežbo z betonom. Notranje površine morajo biti čiste in ravne.</t>
  </si>
  <si>
    <t>Opaži morajo biti izdelani tako da se razopaževanje opravi brez pretresov in poškodovanja konstrukcije in opažev samih.</t>
  </si>
  <si>
    <t>Obračun se vrši po opisu v posamezni postavki, s tem da se upoštevajo pri obračunu notranje površine opažev, to je vidne površine konstrukcije.</t>
  </si>
  <si>
    <t>KLJUČAVNIČARSKA DELA</t>
  </si>
  <si>
    <t>1.5</t>
  </si>
  <si>
    <t>1.5.1</t>
  </si>
  <si>
    <t>1.5.2</t>
  </si>
  <si>
    <t>1.5.4</t>
  </si>
  <si>
    <t>1.5.3</t>
  </si>
  <si>
    <t>1.5.5</t>
  </si>
  <si>
    <t>1.5.6</t>
  </si>
  <si>
    <t>RAZNA DELA</t>
  </si>
  <si>
    <t>1.1 PRIPRAVLJALNA DELA</t>
  </si>
  <si>
    <t>Izdelava tlakovane obrabne plasti  z obsotječimi betonskimi tlakovci z utrjeno površino  deb. 6 cm, skupaj s peščeno podlago deb. 5 cm ki jo je dobaviti in zajeti v enotno ceno postavke, stiki zapolnjeni s peskom ter polaganjem geotekstila.</t>
  </si>
  <si>
    <t>Izdelava stika z obstoječim asfaltu z frezanjem obst. asfalta.</t>
  </si>
  <si>
    <t>Pobrizg stika na obstoječem asfaltu z bitumensko emulzijo.</t>
  </si>
  <si>
    <t>Izdelava obrabnozaporne plasti bitumenskega betona na mestih novih točkovnih temeljev v obstoječem asfaltu, v debelini 10,0 cm.</t>
  </si>
  <si>
    <t>SPLOŠNO (VELJA ZA CEL POPIS DEL)</t>
  </si>
  <si>
    <t>PRI VSEH POSTAVKAH POPISA DEL, KJER JE NAVEDEN TIP OPREME ALI MATERIALA, KI BI SE NAJ VGRADIL ALI UPORABIL JE DOVOLJENA UPORABA TUDI DRUGIH ENAKOVREDNIH MATERIALOV ALI OPREME ENAKO ALI BOLJ KVALITETNIH OD PREDVIDENEGA V PROJEKTU OZ. POPISU PO PREHODNEM DOGOVORU Z PROJEKTANTOM, NADZORNIKOM ALI INVESTITORJEM IN VPISOM V GRADBENO KNJIGO.</t>
  </si>
  <si>
    <t>V primeru da posamezne postavke v popisu ne zajemajo celotnega opisa potrebnega za funkcionalno dokončanje dela, mora izvajalec izvedbo le tega vključiti v ceno na enoto!</t>
  </si>
  <si>
    <t>Enotne cene morajo vsebovati:</t>
  </si>
  <si>
    <t xml:space="preserve"> - vsa potrebna dokumentacija za začetek del.</t>
  </si>
  <si>
    <t xml:space="preserve"> - vsa potrebna pripravljalna in pospravljalna dela</t>
  </si>
  <si>
    <t xml:space="preserve"> - pregled in čiščenje podloge, nanos izravnalne mase, kjer je to potrebno.</t>
  </si>
  <si>
    <t xml:space="preserve"> - snemanje potrebnih izmer na gradbišču in po načrtih, prenos višinskih točk, poterbnih za izvedbo zemeljskih del in podobno</t>
  </si>
  <si>
    <t xml:space="preserve"> - prenos in obeleževanje višinskih točk na objektu.</t>
  </si>
  <si>
    <t xml:space="preserve"> - po potrebi izdelava vzorca in vgradnja le-tega na objektu.</t>
  </si>
  <si>
    <t xml:space="preserve"> - ves potrebni material: glavni, pomožni, pritrdilni in vezni material.</t>
  </si>
  <si>
    <t xml:space="preserve"> - vse potrebne transporte in prenose.</t>
  </si>
  <si>
    <t xml:space="preserve"> - ustrezno začasno skladiščenje na delovišču.</t>
  </si>
  <si>
    <t xml:space="preserve"> - vsa potrebna pomožna sredstva za montažo in demontažo na objektu.</t>
  </si>
  <si>
    <t xml:space="preserve"> - uporabo vse potrebne mehanizacije ali drugih delovnih sredstev z vsemi stroški povezanimi s tem.</t>
  </si>
  <si>
    <t xml:space="preserve"> - usklajevanje z osnovnim načrtom in posvetovanje s projektantom.</t>
  </si>
  <si>
    <t xml:space="preserve"> - vso potrebno delo do končnega izdelka.</t>
  </si>
  <si>
    <t xml:space="preserve"> - vso potrebno zunanje (tehnolog, laboratorij) in notranje kontrole kakovosti.</t>
  </si>
  <si>
    <t xml:space="preserve"> - vsa potrebna dokazovanja kakovosti materiala, pravilnega načina izvedbe in izvedenih del (certifikati uporabljenih materialov, meritve tlačne trdnosti, poročila, itd.).</t>
  </si>
  <si>
    <t xml:space="preserve"> - terminsko usklajevanje del z ostalimi izvajalci na objektu.</t>
  </si>
  <si>
    <t xml:space="preserve"> - vse potrebne ukrepe za doseganje zahtevane kakovosti in rokov iz potrjenega terminskega plana izvajalca.</t>
  </si>
  <si>
    <t xml:space="preserve"> - popravilo morebitne povzročene škode ostalim izvajalcem na gradbišču </t>
  </si>
  <si>
    <t xml:space="preserve"> - čiščenje prostorov, nakladanje in odvoz odpadnega materiala na stalno deponijo.</t>
  </si>
  <si>
    <t xml:space="preserve"> - plačilo komunalnega prispevka za stalno deponijo odpadnega materiala.</t>
  </si>
  <si>
    <t xml:space="preserve"> - vsi ukrepi za zaščito delavcev na gradbišču, skladno z veljavnimi predpisi s področja varnosti in zdravja pri delu.</t>
  </si>
  <si>
    <t xml:space="preserve"> - izdelava vseh potrebnih detajlov in dopolnilnih del, katera je potrebno izvesti za dokončanje posameznih del tudi, če potrebni detajli in zaključki niso podrobno navedeni in opisani ali zajeti v popisu del in so ta dopolnila nujna za pravilno funkcioniranje posameznih sistemov in elementov objekta.</t>
  </si>
  <si>
    <t xml:space="preserve"> - vsa potrebna dokumentacija o izvedenih delih.</t>
  </si>
  <si>
    <t>- odstranjevanje preostalega materiala, odnos in odvoz iz gradbišča, končno čiščenje in zavarovanje izvedenih del do predaje in podobno.</t>
  </si>
  <si>
    <t>- pri vse delih je upoštevati vse zahteve iz požarne študije/ zasnove.</t>
  </si>
  <si>
    <t>Morebitne prestavitve komunalnih vodov se obračunava po dejansko izvršenih delih in so predmet posebnega predračuna in projekta.</t>
  </si>
  <si>
    <t>Pripravljalna in pospravljalna dela so element prodajne cene, enako tudi zakoličbe, montaža in demontaža profilov za izvedbo izkopov, prenosi višinskih točk, zaščita višinskih točk in podobno</t>
  </si>
  <si>
    <t xml:space="preserve">Postavke oz. vsa dela je potrebno uskladiti z projekti PZI in ostalo tehnično dokumentacijo ter v primeru odstopanj obvestiti odgovornega vodjo projekta ali nadzor, da poda morebitne korekcije. </t>
  </si>
  <si>
    <t>Pri vseh delih je potrebno upoštevati standarde, ki se nanašajo na dela v postavkah.</t>
  </si>
  <si>
    <t>GRADBENO-OBRTNIŠKA DELA</t>
  </si>
  <si>
    <t xml:space="preserve">Kompletna odstranitev bet. Robnika dim. 7/25 cm. V ceno zajeti odvoz na končno deponijo, plačilo takse, prenosi in prevozi. </t>
  </si>
  <si>
    <t>1.1.13</t>
  </si>
  <si>
    <t>Vgraditev predfabriciranih robnikov iz cementnega betona s prerezom 5/25 cm - ob fasadi novega objekta (mačje krogle)</t>
  </si>
  <si>
    <t>Demontaža in ponovna montaža kovinske zaščitne stojke v nasutju prodca višine do 100 cm komplet z odstranitvijo in ponovno izvedbo bet. Temelja, izkopom in zasutjem.</t>
  </si>
  <si>
    <t>1. Instalacije</t>
  </si>
  <si>
    <t>Dobava, polaganje in označevanje instalacijskega materiala:</t>
  </si>
  <si>
    <t>negibljiva plastična zaščitna cev, vključno s priborom za montažo, PN Ø16mm</t>
  </si>
  <si>
    <t>dvoplaščna, gibljiva, plastična zaščitna cev, DWPØ65 mm</t>
  </si>
  <si>
    <t>dvoplaščna, gibljiva, plastična zaščitna cev, DWPØ110 mm</t>
  </si>
  <si>
    <t>kabelska polica iz pocinkane pločevine, kompletno s priborom za montažo, pokrovom in ostalim drobnim materialom, širine 50 mm</t>
  </si>
  <si>
    <t>kabelska polica iz pocinkane pločevine, kompletno s priborom za montažo, pokrovom in ostalim drobnim materialom, širine 100 mm</t>
  </si>
  <si>
    <t>kanbelska glava za kabel 4x150mm2 Al</t>
  </si>
  <si>
    <t>kos</t>
  </si>
  <si>
    <t>kanbelski čevalj za kabel 1x185mm2</t>
  </si>
  <si>
    <t>drobni, instalacijski material</t>
  </si>
  <si>
    <t>komp.</t>
  </si>
  <si>
    <t>meritve energetske, električne instalacije in ozemljitvenih upornosti ter izdaja poročila</t>
  </si>
  <si>
    <t>SKUPAJ</t>
  </si>
  <si>
    <t>2. Stikalni bloki</t>
  </si>
  <si>
    <t>Dobava, montaža, vezava in označevanje opreme, ki se vgradi v stikalni blok:</t>
  </si>
  <si>
    <t>MO</t>
  </si>
  <si>
    <t>prostostoječa, plastična, razdelilna omara, dim.: 440x1065x322mm, vrati  s tritočkovnim zapiranjem in enim izrezomn s prozornim okencem, IP54, kompletno z montažno ploščo, montažnim podstavkom in ostalim drobnim materialom</t>
  </si>
  <si>
    <t>števčna plošča, namenjena montaži trifaznega števca el. energije</t>
  </si>
  <si>
    <t>elektronska, trifazna, merilna garnitura za merjenje delovne in jalove moči ter 15 min. konične moči, primerna za polindirektno priključitev, kompletno z GSM/GPRS komunikacijskim vmesnikom</t>
  </si>
  <si>
    <t>antena za GSM</t>
  </si>
  <si>
    <t>merilna spončna garnitura</t>
  </si>
  <si>
    <t>PEN bakrena zbiralka,  vezni in ostali drobni material, označevanje, meritve in poročilo o preizkusu</t>
  </si>
  <si>
    <t>R-rs</t>
  </si>
  <si>
    <t>prostostoječa, plastična, razdelilna omara, dim.: 785x1065x322mm, vrati  s tritočkovnim zapiranjem in enim izrezomn s prozornim okencem, IP54, kompletno z montažno ploščo, montažnim podstavkom in ostalim drobnim materialom</t>
  </si>
  <si>
    <t>prostostoječa, plastična, razdelilna omara, dim.: 1115x1065x322mm, vrati  s tritočkovnim zapiranjem in enim izrezomn s prozornim okencem, IP54, kompletno z montažno ploščo, montažnim podstavkom in ostalim drobnim materialom</t>
  </si>
  <si>
    <t>štiripolno, bremensko, preklopno stikalo (1,0,2), 800A, kompletno z mehanizmom in ročico</t>
  </si>
  <si>
    <t>tripolna, varovalčna letev za montažo na 185 mm zbiralčni sistem, In=160A, komplet z NV varovalnimi vložki</t>
  </si>
  <si>
    <t>tripolna, varovalčna letev za montažo na 185 mm zbiralčni sistem, In=250A, komplet z NV varovalnimi vložki</t>
  </si>
  <si>
    <t>185 mm, trifazni zbiralčni sistem, z bakrenimi zbiralkami Cu 50x10 mm (852A), kompletno s podporami, zaključki, pokrovi in ostalim drobnim in montažnim materialom</t>
  </si>
  <si>
    <t>merilni, tokovni transforamtor, 600/5A</t>
  </si>
  <si>
    <t>trifazni, digitalni števec, 1 tarifa, priključek za tokovnik 5A(6A),RE</t>
  </si>
  <si>
    <t>ABS ohišje-pokrov, prozorno, s tečaji, 344x289x117mm in DIN letvijo</t>
  </si>
  <si>
    <t>modularni, logični rele s prikazovalnikom, šestimi digitalnimi vhodi, štirimi relejskimi izhodi</t>
  </si>
  <si>
    <t>razširitveni modul logičnega releja s šestimi digitalnimi vhodi, štirimi relejskimi izhodi</t>
  </si>
  <si>
    <t>Grelec za omare MINI 10W s priključnim kablom 0,3 m</t>
  </si>
  <si>
    <t>Termostat za grelec, 0 - 60° C, 1 mirni kontakt</t>
  </si>
  <si>
    <t xml:space="preserve">CEE-vtičnica nadometna 5x63A 400V IP44 </t>
  </si>
  <si>
    <t xml:space="preserve">R-rs1, R-rs2, R-rs3, R-rs4, </t>
  </si>
  <si>
    <t>po naročilu izdelana, dvostranska, prostostoječa, razdelilna omara iz nerjavečega jekla AISI 304L, dim.: 1500x2000x600mm, dvema vratoma na vsaki strani s tritočkovnim zapiranjem, IP55, kompletno z montažno ploščo na sredini omare za težo montirane opreme ~850kg, podstavkom višine 500mm in ostalim drobnim materialom</t>
  </si>
  <si>
    <t>tripolno, glavno stikalo (odklopnik, brez zaščitne enote), 250A, 36kA, kompletno z  mehanizmom in ročico</t>
  </si>
  <si>
    <t>adapter za montažo odklopnika na zbiralčni sistem, 250A</t>
  </si>
  <si>
    <t>tripolno, varovalčno stikalo za montažo na 60 mm zbiralčni sistem, In=160A, komplet z NV varovalnimi vložki</t>
  </si>
  <si>
    <t>tripolno, varovalčno stikalo za montažo na 60 mm zbiralčni sistem, In=250A, komplet z NV varovalnimi vložki</t>
  </si>
  <si>
    <t>60 mm, trifazni zbiralčni sistem, z bakrenimi zbiralkami Cu 30x5 mm (379A), kompletno s podporami, zaključki, pokrovi in ostalim drobnim in montažnim materialom</t>
  </si>
  <si>
    <t>tripolni, prenapetostni odvodnik, odvodniškega razreda C</t>
  </si>
  <si>
    <t>instalacijski odklopnik, 10kA</t>
  </si>
  <si>
    <t>dvopolni, instalacijski odklopnik, 10kA, C16A</t>
  </si>
  <si>
    <t>tripolni kontaktor, 22kW, 50A AC3, 230V AC</t>
  </si>
  <si>
    <t>tripolni kontaktor, 30kW, 62A AC3, 230V AC</t>
  </si>
  <si>
    <t>enopolno, tripoložajno (1,0,2) grebenasto stikalo za pritrditev na letev</t>
  </si>
  <si>
    <t>rele z dvema preklopnima kontaktoma, 6A, 230VAC, kompletno s podnožjem za pritrditev na DIN letev</t>
  </si>
  <si>
    <t xml:space="preserve">Ventilator s filtrom 230V, 135W, 320x320x150mm, IP54,560m3/h </t>
  </si>
  <si>
    <t>Filter izhodni 320x320x39mm, IP54</t>
  </si>
  <si>
    <t>Termostat za ventilator, 0 - 60° C, 1 delovni kontakt</t>
  </si>
  <si>
    <t>samo montaža in priklop dušilke s kondenzatorjem, dim:~350x150x150mm, teža: ~20kg</t>
  </si>
  <si>
    <t>R-prižig</t>
  </si>
  <si>
    <t>plastično, nadometno ohišje za tri elemente, dim.:153x80x56mm</t>
  </si>
  <si>
    <t>Tipkalo dvojno,premer 22,5 mm,IP67, kompletno z adapterjem za čelno pritrditev, 2x delovni kontakt, 1x LED signalna svetilka 230VAC</t>
  </si>
  <si>
    <t>tipka z enim delovnim kontaktom (zelena)</t>
  </si>
  <si>
    <t>tipka z enim delovnim kontaktom (rdeča)</t>
  </si>
  <si>
    <t>LED signalna svetilka, zelena, 230VAC</t>
  </si>
  <si>
    <t>vrstne sponke, vezni in ostali drobni material, označevanje, meritve in poročilo o preizkusu</t>
  </si>
  <si>
    <t>3. Razsvetljava</t>
  </si>
  <si>
    <t>Samo montaža in nastavitev svetilk</t>
  </si>
  <si>
    <t>samo montaža reflektorske svetilke na konstrukcijo na stebru in priključitev reflektorja (teža cca. 15kg), kompletno z usmeritvijo reflektorja z uporabo optičnega namerilnika</t>
  </si>
  <si>
    <t>4. Ostalo</t>
  </si>
  <si>
    <t>izdelava programa za logični krmilnik z digitalnimi I/O moduli (Schneider SR3B101FU+4xSR3XT101FU), z uporabljenimi šestimi digitalnimi vhodi in dvajsetimi digitalnimi izhodi (časovno zamaknjeno prižiganje reflektorjev na posameznem stebru za tri različne nivoje osvetljenosti, indikacija vklapljanja - utripanje ter dokončane sekvence vklopa za posamezni nivo osvetljenosti), preizkus delovanja, izdelava dokumentacije z opisom delovanja ter predaja izvorne programske kode v tiskani in elektronski obliki</t>
  </si>
  <si>
    <t>vnos sprememb med gradnjo v dokumentacijo PZI, priprava tehnične dokumentacije (izjava o zanesljivosti objekta, cerifikati  vgrajenega materiala, navodila za obratovanje in vzdrževanje naprav...), sodelovanje na tehničnem pregledu</t>
  </si>
  <si>
    <t>SVETILA</t>
  </si>
  <si>
    <t>1. Razsvetljava</t>
  </si>
  <si>
    <t>Samo dobava svetilk vključno s predstikalno napravo</t>
  </si>
  <si>
    <t>1a</t>
  </si>
  <si>
    <t>1b</t>
  </si>
  <si>
    <t>1c</t>
  </si>
  <si>
    <t>1d</t>
  </si>
  <si>
    <t>Zap. št.</t>
  </si>
  <si>
    <t>Opis del</t>
  </si>
  <si>
    <t>Cena/EM</t>
  </si>
  <si>
    <t>Skupaj</t>
  </si>
  <si>
    <t>tripolni, prenapetostni odvodnik, Imp=12,5kA,  (8/20µs)</t>
  </si>
  <si>
    <t>Obračun izvršenih količin predstravljajo neto izkopane količine v raščenem stanju in porušene količine. Pristojbine za odlaganje materialov vkalkulirati v enotne cene. Zemeljska dela izvajati po navodilih geomehanika, katerega stroški morajo biti zajeti v enotnih cenah pri zemeljskih delih. Dokazovanje zbitosti tampona mora biti zajeto v enotnih cenah. 
Vsa zemeljska dela kot so; izkopi, zasipi in podobno, se morajo izvajati po določilih tehničnih predpisov in skladno z navodili na osnovi geotehničnega poročila.</t>
  </si>
  <si>
    <t>V ceno zajeti  vsa pomožna dela in prenose. Podpiranje zajeto pri tesarskih delih. Pred pričetkom del izdelati projekt betona, ki ga potrdi nadzornik. V ceni zajeti izdelavo, dobavo, vgraditev in vibriranje betona s predhodnim vlaženjem ali premazom opaža, potrebno armaturo ter potrebnim horizontalnim  transportom na gradbišču in vertikalnim strojnim transportom.
- Za konstrukcijske elemente predvideti jemanje vzorcev betona na gradbišču.
- Pri vgrajevanju betona preprečiti segregacijo.
- Zagotoviti tesne delovne stike.
- Upoštevati kakovost betona iz projekta statike</t>
  </si>
  <si>
    <t>Standardi za betonska dela vsebujejo poleg izdelave opisane v posameznih postavkah, še vsa potrebna pomožna dela in sicer:
- dela in ukrepe po določilih veljavnih predpisih varstva pri delu.
- čiščenje in močenje opažev neposredno pred betoniranjem.
- čiščenje betonskega železa od blata, maščob in rje, ki se lušči, postavljanje podložk in začasno vezanje armature k opažu.
- razna popravila opažev pri betoniranju.
- vmetavanje betona v opaže, premeščanje lijaka med betoniranjem, premeščanje vibratorjev, ipd.
- čiščenje prostorov in delovnih naprav po končanem delu.
- nega betona (zaščita in močenje betona) skladno s projektom betona.</t>
  </si>
  <si>
    <t>Beton mora biti gost in brez gnezd. Armatura mora ostati na svojem mestu in mora biti obdana s predpisanim zaščitnim slojem betona (glej statični izračun).</t>
  </si>
  <si>
    <t>Višina prostega pada betona ne sme biti večja od 1,00 m. V primeru da se mora beton vmetavati z večje višine je potrebno, da bi preprečili segregacijo, uporabiti eno od priznanih metod za vgrajevanje betona.</t>
  </si>
  <si>
    <t>Kvaliteta betona mora ustrezati zahtevam splošnih določil za betonska dela in opisu del.</t>
  </si>
  <si>
    <t>Konstrukcije iz betona morajo biti ravne, izdelane po opažnem načrtu, brez votlih mest in brez iztekanj cementnega gela na stikih opažev. Nega betona vsebuje zaščito vgrajenega betona do polne trdnosti pred prevelikim izhlapevanjem vode iz betona, kakor tudi zaščito pred nizkimi temperaturami.  Izvajalec mora pustiti v vseh betonskih konstrukcijah odprtine za montažo instalacij.  
Splošno o izgledu betonov:  Vsi betoni morajo biti izdelani v  kvalitetnem opažu in ravni. Izgled betona mora slediti določilom, ki izhajajo iz smernic DBV/BDZ, osnova pa po DIN 18217 in DIN 18500, zatevani razred določen pri posameznih postavkah. Za natančnejšo definicijo zahtev glej tehnično poročilo.
Betonska dela se morajo izvajati po določilih veljavnih tehničnih predpisih in normativih v soglasju s SIST EN 206-1 (uporaba skupaj s SIST 1026).</t>
  </si>
  <si>
    <t>Standardi za tesarska dela vsebujejo poleg izdelave same, po opisu v posameznem opisu, še vsa potrebna pomožna dela, zlasti:
a.) dela in ukrepe po določilih veljavnih predpisov varstva pri delu.
b.) snemanje potrebnih izmer na mestu samem.
c.) postavitev, premeščanje in odstranitev premičnih odrov višine do 2 m2, potrebnih za napravo tesarskih del.
d.) zbiranje in sortiranje lesa po dimenzijah.</t>
  </si>
  <si>
    <t>Opis dela: kulkulativni elementi - kar mora biti zajeto v cenah posameznih postavk za izvedbo tesarskih del:
a.) naprava opažev po opisu v posamezni postavki z vsemi prenosi in transporti vsega potrebnega materiala do mesta opaževanja in pospravljanje po končanih delih, vključno z nakladanjem in odvozom vsega opažnega in drugega materiala potrebnega za izvedbo tesarskih del po opisu:
b.) podpiranje, zavetrovanje in vezanje opažev
c.) razopaževanje
d.) ruvanje žičnikov, čiščenje opažev, odnos lesa v deponijo ter sortiranje po dimenzijah
e.) vsa pomožna dela potrebna za izvedbo tesarskih del po opisu ( kot je npr: zarisovanje, obeleževanje in prenos višinskih točk in podobno, montaža in demontaža raznih profilov, montaža in demontaža vseh pomožnih odrov za izvedbo tesarksih del…) ter odovoz vsega opažnega materiala v deponijo izvajalca.
Ravnost in vertikalnost betonskih konstrukcij po DIN normah za tovrstne objekte.</t>
  </si>
  <si>
    <t>SKUPAJ ELEKTROINSTALACIJE</t>
  </si>
  <si>
    <t>SKUPAJ RAZSVETLJAVA</t>
  </si>
  <si>
    <t>STEBRI</t>
  </si>
  <si>
    <t>ELEKTRO INSTALACIJE</t>
  </si>
  <si>
    <t xml:space="preserve">Vsa ključavničarska dela je izvajati po projektih in ob upoštevanju statičnih izračunov ter delavniških načrtih, ki jih potrdi projektant oziroma nadzor. </t>
  </si>
  <si>
    <t>V ceno je poleg antikorozijske zaščite zajeti še ves potreben material za izdelavo in montažo kovinske konstrukcije, kot tudi vsa potrebna sidra, pom. dela, potrebne odre in vertikalne ter horizontalne transporte. Splošna navodila je upoštevati pri vseh ključavničarskih delih kot tudi vse varnostno tehnične predpise med izvedbo omenjenih del.</t>
  </si>
  <si>
    <t>energetski kabel, NYY-J 5x2,5 mm2</t>
  </si>
  <si>
    <t>energetski kabel, NYY-J 7x2,5 mm2</t>
  </si>
  <si>
    <t>energetski kabel z zvijavimi vodniki, Y-JZ 3x2,5 mm2</t>
  </si>
  <si>
    <t>oklopljen energetski kabel z zvijavimi vodniki, SY-JZ 5x2,5 mm2</t>
  </si>
  <si>
    <t>oklopljen energetski kabel z zvijavimi vodniki, SY-JZ 7x2,5 mm2</t>
  </si>
  <si>
    <t>energetski kabel, NA2XY-J 4x150 mm2</t>
  </si>
  <si>
    <t>zvijavi, energetski kabel, FG 7R  1x185 mm2</t>
  </si>
  <si>
    <t>pocinkan, jeklen trak, FeZn 25x4mm</t>
  </si>
  <si>
    <t>izračun osvetljenosti ter meritev osvetljenosti stadiona za dva, različna nivoja osvetljenosti (200lux, 800lux)</t>
  </si>
  <si>
    <t>SKUPAJ GRADBENO-OBRTNIŠKA DELA</t>
  </si>
  <si>
    <t>NAROČNIK:</t>
  </si>
  <si>
    <t>MESTNA OBČINA MURSKA SOBOTA</t>
  </si>
  <si>
    <t>PONUDNIK:</t>
  </si>
  <si>
    <t>NEPREDVIDENA DELA</t>
  </si>
  <si>
    <t>V / na</t>
  </si>
  <si>
    <t>Žig</t>
  </si>
  <si>
    <t>Podpis</t>
  </si>
  <si>
    <t>Dne:</t>
  </si>
  <si>
    <t>SKLOP 1</t>
  </si>
  <si>
    <t>RAZSVETLJAVA NOGOMETNEGA STADIONA FAZANERIJA MURSKA SOBOTA</t>
  </si>
  <si>
    <t>OBJEKT</t>
  </si>
  <si>
    <t>PONUDBA ŠT.:</t>
  </si>
  <si>
    <t>1.2 ZEMELJSKA DELA</t>
  </si>
  <si>
    <t>1.3 BETONSKA DELA</t>
  </si>
  <si>
    <t>1.4 TESARSKA DELA</t>
  </si>
  <si>
    <t>1.5 RAZNA DELA</t>
  </si>
  <si>
    <t>SKUPAJ Z NEPREDVIDENIMI DELI</t>
  </si>
  <si>
    <t>KOMERCIALNI POPUST</t>
  </si>
  <si>
    <t>SKUPAJ S KOMERCIALNIM POPUSTOM</t>
  </si>
  <si>
    <t>22% DDV</t>
  </si>
  <si>
    <t>SKUPAJ Z 22% DDV</t>
  </si>
  <si>
    <t>SKLOP 2</t>
  </si>
  <si>
    <t>SKLOP 3</t>
  </si>
  <si>
    <t>SKLOP 4</t>
  </si>
  <si>
    <t>2</t>
  </si>
  <si>
    <t>2.1.</t>
  </si>
  <si>
    <t>2. KLJUČAVNIČARSKA DELA</t>
  </si>
  <si>
    <t>1. INSTALACIJE</t>
  </si>
  <si>
    <t>2. STIKALNI BLOKI</t>
  </si>
  <si>
    <t>3. RAZSVETLJAVA</t>
  </si>
  <si>
    <t>4. OSTALO</t>
  </si>
  <si>
    <t>DOBAVA SVETILK</t>
  </si>
  <si>
    <r>
      <t>Dobava, izdelava in montaža jeklenega  stebra razsvetljave z vsem spojnim in pritrdilnim materialom (</t>
    </r>
    <r>
      <rPr>
        <u/>
        <sz val="10"/>
        <color indexed="8"/>
        <rFont val="Arial Narrow"/>
        <family val="2"/>
      </rPr>
      <t>vključno s sidri, ki se vgradijo v betonski temelj</t>
    </r>
    <r>
      <rPr>
        <sz val="10"/>
        <color indexed="8"/>
        <rFont val="Arial Narrow"/>
        <family val="2"/>
      </rPr>
      <t xml:space="preserve">). Vsi elementi konstrukcije vroče cinkani. Nosilni steber za razsvetljavo je jekleni iz jekla </t>
    </r>
    <r>
      <rPr>
        <u/>
        <sz val="10"/>
        <color indexed="8"/>
        <rFont val="Arial Narrow"/>
        <family val="2"/>
      </rPr>
      <t xml:space="preserve">S 275 </t>
    </r>
    <r>
      <rPr>
        <sz val="10"/>
        <color indexed="8"/>
        <rFont val="Arial Narrow"/>
        <family val="2"/>
      </rPr>
      <t xml:space="preserve">in oblike prisekani stožec višine 37,0 m nad terenom in debeline stene 15 mm. Presek stebra ob vpetju je D/t = 1300/15 mm, presek na višini h=37.0 m pa je D/t = 800/15 mm. Teža stebra 17.500kg. V ceno je zajeti tudi  podkonstrukcijo za reflektorje, ki je nameščena na višini 37 m. Podkonstrukcija je velikosti b/h= 4.0 x 6.15 m in jo sestavlja steber iz okrogle cevi D/t = 320/10 mm, na katerega so pritrjene horizontalne cevi razpona 2x3.05 m preseka 193,7/10 mm, na katere se pritrdijo reflektorji. Na podkonstrukcijo so s strani  na treh višinah pritrjeni trije podesti in lestev s hrbtobranom za dostop do posameznih nivojev reflektorjev. Teža podkonstrukcije 3.500kg. V ceno je zajeti tudi lestev za dostop na vrh stebra dolžine 37 m. Lestev mora biti opremljena z vsemi predpisanimi varnostnimi elementi (hrbtobrani, vmesni podesti, zaporo s ključavnico, ki onemogoča dostop nepooblaščenim,...).  Vse izvedeno v skladu s standardi in predpisi. Dovoljena je uporaba tipskih rešitev nosilnega stebra, konstrukcije za reflektorje, podestov in stopnic, v kolikor te zadostijo vse funkcionalne zahteve: višina stebrov, predvideno število reflektorjev, primeren dostop in vzdrževanje... Ponudnik mora v tem primeru podati vso ustrezno tehnično dokumentacijo (statični izračun, delavniški načrti,..) v potrditev projektantu gradbenih konstrukcij in nadzoru. </t>
    </r>
  </si>
  <si>
    <t>Reflektor z ohišjem v celoti iz brizganega aluminija z minimalno vsebnostjo bakra, oblikovani za čimmanjšo upornost vetru in čimboljše hlajenje-hladilana rebra, obarvano s polisterskim prašnim barvanjem sive barve, kaljeno steklo, tesnila odporna proti staranju in UV žarkom, vroče cinkani nosilci reflektorja, priključna doza z vžigno napravo na ohišju reflektorja iz visoko temperaturno in UV odpornega termoplasta , na ohišju teflonski kompenzacijski filtri / izenačevalniki pritiska v reflektorju, IK08, teža največ 15 kg, izpostavljena površina proti vetru pri 70°naklonu največ 0,25 m2 , najmanj IP65, po EN60598-1 trajna uporaba pri 35°C in kratkotrajna pri 45°C, optike ločeno vgrajene v ohišju z različnimi svetlobnimi usmeritvami izdelane iz visokosjajnega galvaniziranega aluminija 99,99%, optike z natančno usmeritvijo svetlobnega snopa za čim manjše svetlobno razsipanje (in onesnaževanje) in čimboljši izkoristek. doseganje svetlobnih lastnosti projektne opreme, možnosti R1 do R9  , pozicioniranje reflektorja omogočeno na grobo z lestvico v stopinjah na ohišju in natančno z namenskim daljogledom, ki se namesti na ohišje, čelno krožna oblika, cca 470 x 470 mm, globina cca 320 mm, celotna višina cca 620 mm, celotna globina cca 500 mm, odstopanja +/- 50 mm, ustreznost EN 60598-1, atest ENEC, sijalka Osram ali Philips Short arc 2000 W kot HQITS2000/D/S HF min 230000 Lm max 2060 W od 5.000 do 6.500 °K, dušilka na pocinkani plošči, 2000 W , 400V, cos FI nad 0,9, cca 250 x 170 x 150 mm +/- 30 mm, cca 20 kg
garancija 5 let, dobavljivost delov 10 let
Kot npr.:
Fael LIGHTMASTER ONE LM ONE R1 2SEZ.CL1 2000W HF 75111</t>
  </si>
  <si>
    <t>Reflektor z ohišjem v celoti iz brizganega aluminija z minimalno vsebnostjo bakra, oblikovani za čimmanjšo upornost vetru in čimboljše hlajenje-hladilana rebra, obarvano s polisterskim prašnim barvanjem sive barve, kaljeno steklo, tesnila odporna proti staranju in UV žarkom, vroče cinkani nosilci reflektorja, priključna doza z vžigno napravo na ohišju reflektorja iz visoko temperaturno in UV odpornega termoplasta , na ohišju teflonski kompenzacijski filtri / izenačevalniki pritiska v reflektorju, IK08, teža največ 15 kg, izpostavljena površina proti vetru pri 70°naklonu največ 0,25 m2 , najmanj IP65, po EN60598-1 trajna uporaba pri 35°C in kratkotrajna pri 45°C, optike ločeno vgrajene v ohišju z različnimi svetlobnimi usmeritvami izdelane iz visokosjajnega galvaniziranega aluminija 99,99%, optike z natančno usmeritvijo svetlobnega snopa za čim manjše svetlobno razsipanje (in onesnaževanje) in čimboljši izkoristek. doseganje svetlobnih lastnosti projektne opreme, možnosti R1 do R9  , pozicioniranje reflektorja omogočeno na grobo z lestvico v stopinjah na ohišju in natančno z namenskim daljogledom, ki se namesti na ohišje, čelno krožna oblika, cca 470 x 470 mm, globina cca 320 mm, celotna višina cca 620 mm, celotna globina cca 500 mm, odstopanja +/- 50 mm, ustreznost EN 60598-1, atest ENEC, sijalka Osram ali Philips Short arc 2000 W kot HQITS2000/D/S HF min 230000 Lm max 2060 W od 5.000 do 6.500 °K, dušilka na pocinkani plošči, 2000 W , 400V, cos FI nad 0,9, cca 250 x 170 x 150 mm +/- 30 mm, cca 20 kg
garancija 5 let, dobavljivost delov 10 let
Kot npr.:
Fael LIGHTMASTER ONE LM ONE R2 2SEZ.CL1 2000W HF 75112</t>
  </si>
  <si>
    <t>Reflektor z ohišjem v celoti iz brizganega aluminija z minimalno vsebnostjo bakra, oblikovani za čimmanjšo upornost vetru in čimboljše hlajenje-hladilana rebra, obarvano s polisterskim prašnim barvanjem sive barve, kaljeno steklo, tesnila odporna proti staranju in UV žarkom, vroče cinkani nosilci reflektorja, priključna doza z vžigno napravo na ohišju reflektorja iz visoko temperaturno in UV odpornega termoplasta , na ohišju teflonski kompenzacijski filtri / izenačevalniki pritiska v reflektorju, IK08, teža največ 15 kg, izpostavljena površina proti vetru pri 70°naklonu največ 0,25 m2 , najmanj IP65, po EN60598-1 trajna uporaba pri 35°C in kratkotrajna pri 45°C, optike ločeno vgrajene v ohišju z različnimi svetlobnimi usmeritvami izdelane iz visokosjajnega galvaniziranega aluminija 99,99%, optike z natančno usmeritvijo svetlobnega snopa za čim manjše svetlobno razsipanje (in onesnaževanje) in čimboljši izkoristek. doseganje svetlobnih lastnosti projektne opreme, možnosti R1 do R9  , pozicioniranje reflektorja omogočeno na grobo z lestvico v stopinjah na ohišju in natančno z namenskim daljogledom, ki se namesti na ohišje, čelno krožna oblika, cca 470 x 470 mm, globina cca 320 mm, celotna višina cca 620 mm, celotna globina cca 500 mm, odstopanja +/- 50 mm, ustreznost EN 60598-1, atest ENEC, sijalka Osram ali Philips Short arc 2000 W kot HQITS2000/D/S HF min 230000 Lm max 2060 W od 5.000 do 6.500 °K, dušilka na pocinkani plošči, 2000 W , 400V, cos FI nad 0,9, cca 250 x 170 x 150 mm +/- 30 mm, cca 20 kg
garancija 5 let, dobavljivost delov 10 let
Kot npr.:
Fael LIGHTMASTER ONE LM ONE R3 2SEZ.CL1 2000W HF 75113</t>
  </si>
  <si>
    <t>Reflektor z ohišjem v celoti iz brizganega aluminija z minimalno vsebnostjo bakra, oblikovani za čimmanjšo upornost vetru in čimboljše hlajenje-hladilana rebra, obarvano s polisterskim prašnim barvanjem sive barve, kaljeno steklo, tesnila odporna proti staranju in UV žarkom, vroče cinkani nosilci reflektorja, priključna doza z vžigno napravo na ohišju reflektorja iz visoko temperaturno in UV odpornega termoplasta , na ohišju teflonski kompenzacijski filtri / izenačevalniki pritiska v reflektorju, IK08, teža največ 15 kg, izpostavljena površina proti vetru pri 70°naklonu največ 0,25 m2 , najmanj IP65, po EN60598-1 trajna uporaba pri 35°C in kratkotrajna pri 45°C, optike ločeno vgrajene v ohišju z različnimi svetlobnimi usmeritvami izdelane iz visokosjajnega galvaniziranega aluminija 99,99%, optike z natančno usmeritvijo svetlobnega snopa za čim manjše svetlobno razsipanje (in onesnaževanje) in čimboljši izkoristek. doseganje svetlobnih lastnosti projektne opreme, možnosti R1 do R9  , pozicioniranje reflektorja omogočeno na grobo z lestvico v stopinjah na ohišju in natančno z namenskim daljogledom, ki se namesti na ohišje, čelno krožna oblika, cca 470 x 470 mm, globina cca 320 mm, celotna višina cca 620 mm, celotna globina cca 500 mm, odstopanja +/- 50 mm, ustreznost EN 60598-1, atest ENEC, sijalka Osram ali Philips Short arc 2000 W kot HQITS2000/D/S HF min 230000 Lm max 2060 W od 5.000 do 6.500 °K, dušilka na pocinkani plošči, 2000 W , 400V, cos FI nad 0,9, cca 250 x 170 x 150 mm +/- 30 mm, cca 20 kg
garancija 5 let, dobavljivost delov 10 let
Kot npr.:
Fael LIGHTMASTER ONE LM ONE R5 2SEZ.CL1 2000W HF 75115</t>
  </si>
</sst>
</file>

<file path=xl/styles.xml><?xml version="1.0" encoding="utf-8"?>
<styleSheet xmlns="http://schemas.openxmlformats.org/spreadsheetml/2006/main">
  <numFmts count="5">
    <numFmt numFmtId="44" formatCode="_-* #,##0.00\ &quot;€&quot;_-;\-* #,##0.00\ &quot;€&quot;_-;_-* &quot;-&quot;??\ &quot;€&quot;_-;_-@_-"/>
    <numFmt numFmtId="164" formatCode="_-* #,##0.00\ &quot;SIT&quot;_-;\-* #,##0.00\ &quot;SIT&quot;_-;_-* &quot;-&quot;??\ &quot;SIT&quot;_-;_-@_-"/>
    <numFmt numFmtId="165" formatCode="#,##0.00\ [$€-1]"/>
    <numFmt numFmtId="166" formatCode="_-* #,##0.00\ [$€-1]_-;\-* #,##0.00\ [$€-1]_-;_-* &quot;-&quot;??\ [$€-1]_-;_-@_-"/>
    <numFmt numFmtId="167" formatCode="#,##0.00\ &quot;€&quot;"/>
  </numFmts>
  <fonts count="41">
    <font>
      <sz val="11"/>
      <color theme="1"/>
      <name val="Calibri"/>
      <family val="2"/>
      <scheme val="minor"/>
    </font>
    <font>
      <sz val="11"/>
      <color theme="1"/>
      <name val="Calibri"/>
      <family val="2"/>
      <charset val="238"/>
      <scheme val="minor"/>
    </font>
    <font>
      <sz val="11"/>
      <name val="Arial"/>
      <family val="2"/>
      <charset val="238"/>
    </font>
    <font>
      <sz val="12"/>
      <name val="Arial"/>
      <family val="2"/>
      <charset val="238"/>
    </font>
    <font>
      <sz val="10"/>
      <name val="Arial"/>
      <family val="2"/>
      <charset val="238"/>
    </font>
    <font>
      <sz val="10"/>
      <name val="Arial CE"/>
      <charset val="238"/>
    </font>
    <font>
      <sz val="11"/>
      <name val="Arial CE"/>
      <charset val="238"/>
    </font>
    <font>
      <sz val="11"/>
      <color theme="1"/>
      <name val="Calibri"/>
      <family val="2"/>
      <scheme val="minor"/>
    </font>
    <font>
      <b/>
      <sz val="11"/>
      <color theme="1"/>
      <name val="Calibri"/>
      <family val="2"/>
      <scheme val="minor"/>
    </font>
    <font>
      <sz val="11"/>
      <color theme="1"/>
      <name val="Arial"/>
      <family val="2"/>
      <charset val="238"/>
    </font>
    <font>
      <b/>
      <sz val="11"/>
      <color rgb="FF000000"/>
      <name val="Arial"/>
      <family val="2"/>
      <charset val="238"/>
    </font>
    <font>
      <sz val="11"/>
      <color rgb="FF000000"/>
      <name val="Arial"/>
      <family val="2"/>
      <charset val="238"/>
    </font>
    <font>
      <sz val="12"/>
      <color rgb="FF000000"/>
      <name val="Arial"/>
      <family val="2"/>
      <charset val="238"/>
    </font>
    <font>
      <b/>
      <sz val="12"/>
      <color rgb="FF000000"/>
      <name val="Arial"/>
      <family val="2"/>
      <charset val="238"/>
    </font>
    <font>
      <b/>
      <sz val="11"/>
      <color indexed="8"/>
      <name val="Arial Narrow"/>
      <family val="2"/>
    </font>
    <font>
      <sz val="10"/>
      <color indexed="8"/>
      <name val="Arial Narrow"/>
      <family val="2"/>
    </font>
    <font>
      <u/>
      <sz val="10"/>
      <color indexed="8"/>
      <name val="Arial Narrow"/>
      <family val="2"/>
    </font>
    <font>
      <b/>
      <sz val="10"/>
      <color indexed="8"/>
      <name val="Arial Narrow"/>
      <family val="2"/>
    </font>
    <font>
      <i/>
      <sz val="10"/>
      <color indexed="8"/>
      <name val="Arial Narrow"/>
      <family val="2"/>
    </font>
    <font>
      <b/>
      <sz val="11"/>
      <name val="Arial Narrow"/>
      <family val="2"/>
    </font>
    <font>
      <sz val="11"/>
      <name val="Arial Narrow"/>
      <family val="2"/>
    </font>
    <font>
      <b/>
      <sz val="10"/>
      <name val="Arial CE"/>
      <charset val="238"/>
    </font>
    <font>
      <b/>
      <sz val="10"/>
      <color theme="1"/>
      <name val="Calibri"/>
      <family val="2"/>
      <scheme val="minor"/>
    </font>
    <font>
      <sz val="10.5"/>
      <color theme="1"/>
      <name val="Calibri"/>
      <family val="2"/>
      <scheme val="minor"/>
    </font>
    <font>
      <sz val="10"/>
      <name val="Arial CE"/>
    </font>
    <font>
      <b/>
      <sz val="12"/>
      <color theme="1"/>
      <name val="Calibri"/>
      <family val="2"/>
      <scheme val="minor"/>
    </font>
    <font>
      <sz val="12"/>
      <color theme="1"/>
      <name val="Calibri"/>
      <family val="2"/>
      <scheme val="minor"/>
    </font>
    <font>
      <b/>
      <sz val="10.5"/>
      <color theme="1"/>
      <name val="Calibri"/>
      <family val="2"/>
      <scheme val="minor"/>
    </font>
    <font>
      <u/>
      <sz val="10"/>
      <color indexed="12"/>
      <name val="MS Sans Serif"/>
      <family val="2"/>
      <charset val="238"/>
    </font>
    <font>
      <sz val="10"/>
      <color indexed="8"/>
      <name val="MS Sans Serif"/>
      <family val="2"/>
      <charset val="238"/>
    </font>
    <font>
      <sz val="10"/>
      <name val="MS Sans Serif"/>
      <family val="2"/>
      <charset val="238"/>
    </font>
    <font>
      <sz val="10"/>
      <color indexed="8"/>
      <name val="MS Sans Serif"/>
      <family val="2"/>
    </font>
    <font>
      <sz val="8"/>
      <color indexed="8"/>
      <name val="Tahoma"/>
      <family val="2"/>
      <charset val="238"/>
    </font>
    <font>
      <sz val="10"/>
      <name val="Arial CE"/>
      <family val="2"/>
      <charset val="238"/>
    </font>
    <font>
      <sz val="11"/>
      <name val="Times New Roman CE"/>
      <charset val="238"/>
    </font>
    <font>
      <b/>
      <sz val="18"/>
      <color theme="1"/>
      <name val="Calibri"/>
      <family val="2"/>
      <scheme val="minor"/>
    </font>
    <font>
      <sz val="10"/>
      <name val="Calibri"/>
      <family val="2"/>
      <scheme val="minor"/>
    </font>
    <font>
      <sz val="10.5"/>
      <name val="Calibri"/>
      <family val="2"/>
      <scheme val="minor"/>
    </font>
    <font>
      <b/>
      <sz val="10"/>
      <name val="Arial Narrow"/>
      <family val="2"/>
    </font>
    <font>
      <sz val="10"/>
      <color theme="1"/>
      <name val="Arial Narrow"/>
      <family val="2"/>
    </font>
    <font>
      <sz val="10"/>
      <name val="Arial Narrow"/>
      <family val="2"/>
    </font>
  </fonts>
  <fills count="7">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rgb="FFFFFFCC"/>
        <bgColor indexed="64"/>
      </patternFill>
    </fill>
    <fill>
      <patternFill patternType="solid">
        <fgColor theme="0" tint="-0.14999847407452621"/>
        <bgColor indexed="64"/>
      </patternFill>
    </fill>
    <fill>
      <patternFill patternType="solid">
        <fgColor indexed="9"/>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8"/>
      </bottom>
      <diagonal/>
    </border>
    <border>
      <left/>
      <right/>
      <top style="hair">
        <color indexed="8"/>
      </top>
      <bottom style="hair">
        <color indexed="8"/>
      </bottom>
      <diagonal/>
    </border>
  </borders>
  <cellStyleXfs count="35">
    <xf numFmtId="0" fontId="0" fillId="0" borderId="0"/>
    <xf numFmtId="0" fontId="5" fillId="0" borderId="0"/>
    <xf numFmtId="0" fontId="4" fillId="0" borderId="0"/>
    <xf numFmtId="164" fontId="5" fillId="0" borderId="0" applyFont="0" applyFill="0" applyBorder="0" applyAlignment="0" applyProtection="0"/>
    <xf numFmtId="9" fontId="7" fillId="0" borderId="0" applyFont="0" applyFill="0" applyBorder="0" applyAlignment="0" applyProtection="0"/>
    <xf numFmtId="0" fontId="1" fillId="0" borderId="0"/>
    <xf numFmtId="0" fontId="24" fillId="0" borderId="0"/>
    <xf numFmtId="167" fontId="4" fillId="0" borderId="0" applyFont="0" applyFill="0" applyBorder="0" applyAlignment="0" applyProtection="0"/>
    <xf numFmtId="0" fontId="28" fillId="0" borderId="0" applyNumberFormat="0" applyFill="0" applyBorder="0" applyAlignment="0" applyProtection="0"/>
    <xf numFmtId="0" fontId="29" fillId="0" borderId="0"/>
    <xf numFmtId="0" fontId="5" fillId="0" borderId="0"/>
    <xf numFmtId="0" fontId="1" fillId="0" borderId="0"/>
    <xf numFmtId="0" fontId="29" fillId="0" borderId="0"/>
    <xf numFmtId="0" fontId="1" fillId="0" borderId="0"/>
    <xf numFmtId="0" fontId="4" fillId="0" borderId="0"/>
    <xf numFmtId="0" fontId="4" fillId="0" borderId="0"/>
    <xf numFmtId="0" fontId="4" fillId="0" borderId="0"/>
    <xf numFmtId="0" fontId="29" fillId="0" borderId="0"/>
    <xf numFmtId="0" fontId="29" fillId="0" borderId="0"/>
    <xf numFmtId="0" fontId="30" fillId="0" borderId="0"/>
    <xf numFmtId="0" fontId="29" fillId="0" borderId="0"/>
    <xf numFmtId="0" fontId="31" fillId="0" borderId="0"/>
    <xf numFmtId="0" fontId="4" fillId="0" borderId="0"/>
    <xf numFmtId="0" fontId="4" fillId="0" borderId="0"/>
    <xf numFmtId="0" fontId="31" fillId="0" borderId="0"/>
    <xf numFmtId="0" fontId="4" fillId="0" borderId="0" applyFill="0" applyBorder="0"/>
    <xf numFmtId="0" fontId="4" fillId="0" borderId="0"/>
    <xf numFmtId="9" fontId="29" fillId="0" borderId="0" applyFont="0" applyFill="0" applyBorder="0" applyAlignment="0" applyProtection="0"/>
    <xf numFmtId="9" fontId="29" fillId="0" borderId="0" applyFont="0" applyFill="0" applyBorder="0" applyAlignment="0" applyProtection="0"/>
    <xf numFmtId="0" fontId="32" fillId="6" borderId="0">
      <alignment horizontal="right" vertical="top"/>
    </xf>
    <xf numFmtId="0" fontId="32" fillId="6" borderId="0">
      <alignment horizontal="left" vertical="top"/>
    </xf>
    <xf numFmtId="0" fontId="33" fillId="0" borderId="0"/>
    <xf numFmtId="0" fontId="5" fillId="0" borderId="0"/>
    <xf numFmtId="164" fontId="5" fillId="0" borderId="0" applyFont="0" applyFill="0" applyBorder="0" applyAlignment="0" applyProtection="0"/>
    <xf numFmtId="0" fontId="34" fillId="0" borderId="0" applyFont="0" applyFill="0" applyBorder="0" applyAlignment="0" applyProtection="0"/>
  </cellStyleXfs>
  <cellXfs count="105">
    <xf numFmtId="0" fontId="0" fillId="0" borderId="0" xfId="0"/>
    <xf numFmtId="0" fontId="9" fillId="0" borderId="0" xfId="0" applyFont="1"/>
    <xf numFmtId="4" fontId="9" fillId="0" borderId="0" xfId="0" applyNumberFormat="1" applyFont="1"/>
    <xf numFmtId="49" fontId="10" fillId="0" borderId="0" xfId="0" applyNumberFormat="1" applyFont="1" applyAlignment="1" applyProtection="1">
      <alignment horizontal="left" wrapText="1" readingOrder="1"/>
    </xf>
    <xf numFmtId="4" fontId="10" fillId="0" borderId="0" xfId="0" applyNumberFormat="1" applyFont="1" applyAlignment="1" applyProtection="1">
      <alignment horizontal="left" wrapText="1" readingOrder="1"/>
    </xf>
    <xf numFmtId="4" fontId="10" fillId="0" borderId="0" xfId="0" applyNumberFormat="1" applyFont="1" applyAlignment="1" applyProtection="1">
      <alignment horizontal="right" wrapText="1" readingOrder="1"/>
    </xf>
    <xf numFmtId="49" fontId="11" fillId="0" borderId="0" xfId="0" applyNumberFormat="1" applyFont="1" applyAlignment="1" applyProtection="1">
      <alignment horizontal="left" vertical="top" wrapText="1" readingOrder="1"/>
    </xf>
    <xf numFmtId="49" fontId="11" fillId="0" borderId="0" xfId="0" applyNumberFormat="1" applyFont="1" applyAlignment="1" applyProtection="1">
      <alignment horizontal="center" readingOrder="1"/>
    </xf>
    <xf numFmtId="4" fontId="11" fillId="0" borderId="0" xfId="0" applyNumberFormat="1" applyFont="1" applyAlignment="1" applyProtection="1">
      <alignment horizontal="right" readingOrder="1"/>
    </xf>
    <xf numFmtId="49" fontId="12" fillId="0" borderId="0" xfId="0" applyNumberFormat="1" applyFont="1" applyAlignment="1" applyProtection="1">
      <alignment horizontal="left" vertical="top" wrapText="1" readingOrder="1"/>
    </xf>
    <xf numFmtId="49" fontId="12" fillId="0" borderId="0" xfId="0" applyNumberFormat="1" applyFont="1" applyAlignment="1" applyProtection="1">
      <alignment horizontal="center" readingOrder="1"/>
    </xf>
    <xf numFmtId="9" fontId="12" fillId="0" borderId="0" xfId="0" applyNumberFormat="1" applyFont="1" applyAlignment="1" applyProtection="1">
      <alignment horizontal="right" readingOrder="1"/>
    </xf>
    <xf numFmtId="4" fontId="12" fillId="0" borderId="0" xfId="0" applyNumberFormat="1" applyFont="1" applyAlignment="1" applyProtection="1">
      <alignment horizontal="right" readingOrder="1"/>
    </xf>
    <xf numFmtId="0" fontId="13" fillId="0" borderId="1" xfId="0" applyNumberFormat="1" applyFont="1" applyBorder="1" applyAlignment="1">
      <alignment horizontal="justify" vertical="top" wrapText="1" readingOrder="1"/>
    </xf>
    <xf numFmtId="49" fontId="13" fillId="0" borderId="2" xfId="0" applyNumberFormat="1" applyFont="1" applyBorder="1" applyAlignment="1">
      <alignment horizontal="center" readingOrder="1"/>
    </xf>
    <xf numFmtId="4" fontId="13" fillId="0" borderId="2" xfId="0" applyNumberFormat="1" applyFont="1" applyBorder="1" applyAlignment="1">
      <alignment horizontal="right" readingOrder="1"/>
    </xf>
    <xf numFmtId="0" fontId="13" fillId="0" borderId="0" xfId="0" applyNumberFormat="1" applyFont="1" applyBorder="1" applyAlignment="1">
      <alignment horizontal="justify" vertical="top" wrapText="1" readingOrder="1"/>
    </xf>
    <xf numFmtId="49" fontId="13" fillId="0" borderId="0" xfId="0" applyNumberFormat="1" applyFont="1" applyBorder="1" applyAlignment="1">
      <alignment horizontal="center" readingOrder="1"/>
    </xf>
    <xf numFmtId="4" fontId="13" fillId="0" borderId="0" xfId="0" applyNumberFormat="1" applyFont="1" applyBorder="1" applyAlignment="1">
      <alignment horizontal="right" readingOrder="1"/>
    </xf>
    <xf numFmtId="49" fontId="11" fillId="0" borderId="0" xfId="0" applyNumberFormat="1" applyFont="1" applyBorder="1" applyAlignment="1" applyProtection="1">
      <alignment horizontal="left" vertical="top" wrapText="1" readingOrder="1"/>
    </xf>
    <xf numFmtId="49" fontId="11" fillId="0" borderId="0" xfId="0" applyNumberFormat="1" applyFont="1" applyBorder="1" applyAlignment="1" applyProtection="1">
      <alignment horizontal="center" readingOrder="1"/>
    </xf>
    <xf numFmtId="4" fontId="11" fillId="0" borderId="0" xfId="0" applyNumberFormat="1" applyFont="1" applyBorder="1" applyAlignment="1" applyProtection="1">
      <alignment horizontal="right" readingOrder="1"/>
    </xf>
    <xf numFmtId="0" fontId="6" fillId="0" borderId="0" xfId="1" applyFont="1" applyAlignment="1">
      <alignment horizontal="left" vertical="top"/>
    </xf>
    <xf numFmtId="0" fontId="6" fillId="0" borderId="0" xfId="1" applyFont="1" applyAlignment="1">
      <alignment vertical="top"/>
    </xf>
    <xf numFmtId="165" fontId="5" fillId="0" borderId="0" xfId="3" applyNumberFormat="1" applyFont="1" applyAlignment="1">
      <alignment vertical="top"/>
    </xf>
    <xf numFmtId="166" fontId="5" fillId="0" borderId="0" xfId="1" applyNumberFormat="1" applyFont="1"/>
    <xf numFmtId="0" fontId="5" fillId="0" borderId="0" xfId="1"/>
    <xf numFmtId="0" fontId="6" fillId="0" borderId="0" xfId="1" applyFont="1"/>
    <xf numFmtId="0" fontId="2" fillId="0" borderId="0" xfId="1" applyFont="1" applyBorder="1" applyAlignment="1">
      <alignment horizontal="justify" vertical="top" wrapText="1"/>
    </xf>
    <xf numFmtId="0" fontId="2" fillId="0" borderId="0" xfId="1" applyFont="1" applyAlignment="1">
      <alignment horizontal="left" vertical="top"/>
    </xf>
    <xf numFmtId="0" fontId="5" fillId="0" borderId="0" xfId="1" applyFill="1"/>
    <xf numFmtId="165" fontId="7" fillId="0" borderId="0" xfId="3" applyNumberFormat="1" applyFont="1" applyAlignment="1">
      <alignment horizontal="right" vertical="top"/>
    </xf>
    <xf numFmtId="165" fontId="5" fillId="0" borderId="0" xfId="3" applyNumberFormat="1" applyFont="1" applyAlignment="1">
      <alignment horizontal="right" vertical="top"/>
    </xf>
    <xf numFmtId="0" fontId="5" fillId="0" borderId="0" xfId="1" applyFont="1" applyFill="1"/>
    <xf numFmtId="0" fontId="5" fillId="2" borderId="0" xfId="1" applyFont="1" applyFill="1" applyAlignment="1">
      <alignment vertical="top"/>
    </xf>
    <xf numFmtId="0" fontId="2" fillId="0" borderId="0" xfId="1" applyFont="1" applyFill="1" applyBorder="1" applyAlignment="1">
      <alignment horizontal="left" vertical="top" wrapText="1"/>
    </xf>
    <xf numFmtId="0" fontId="2" fillId="0" borderId="0" xfId="1" applyFont="1" applyBorder="1" applyAlignment="1">
      <alignment horizontal="left" vertical="top" wrapText="1"/>
    </xf>
    <xf numFmtId="165" fontId="5" fillId="0" borderId="0" xfId="3" applyNumberFormat="1" applyFont="1"/>
    <xf numFmtId="0" fontId="5" fillId="0" borderId="0" xfId="1" applyFont="1"/>
    <xf numFmtId="0" fontId="10" fillId="0" borderId="0" xfId="0" applyNumberFormat="1" applyFont="1" applyAlignment="1" applyProtection="1">
      <alignment horizontal="justify" vertical="top" wrapText="1" readingOrder="1"/>
    </xf>
    <xf numFmtId="0" fontId="11" fillId="0" borderId="0" xfId="0" applyNumberFormat="1" applyFont="1" applyAlignment="1" applyProtection="1">
      <alignment horizontal="justify" vertical="top" wrapText="1" readingOrder="1"/>
    </xf>
    <xf numFmtId="0" fontId="9" fillId="0" borderId="0" xfId="0" applyNumberFormat="1" applyFont="1" applyAlignment="1">
      <alignment horizontal="justify" vertical="top"/>
    </xf>
    <xf numFmtId="0" fontId="2" fillId="0" borderId="0" xfId="0" applyNumberFormat="1" applyFont="1" applyFill="1" applyAlignment="1" applyProtection="1">
      <alignment horizontal="justify" vertical="top" wrapText="1"/>
    </xf>
    <xf numFmtId="0" fontId="12" fillId="0" borderId="0" xfId="0" applyNumberFormat="1" applyFont="1" applyAlignment="1" applyProtection="1">
      <alignment horizontal="justify" vertical="top" wrapText="1" readingOrder="1"/>
    </xf>
    <xf numFmtId="0" fontId="3" fillId="0" borderId="0" xfId="0" applyNumberFormat="1" applyFont="1" applyAlignment="1">
      <alignment horizontal="justify" vertical="top" wrapText="1"/>
    </xf>
    <xf numFmtId="0" fontId="11" fillId="0" borderId="0" xfId="0" applyNumberFormat="1" applyFont="1" applyBorder="1" applyAlignment="1" applyProtection="1">
      <alignment horizontal="justify" vertical="top" wrapText="1" readingOrder="1"/>
    </xf>
    <xf numFmtId="0" fontId="9" fillId="0" borderId="0" xfId="0" applyNumberFormat="1" applyFont="1" applyAlignment="1">
      <alignment horizontal="justify" vertical="top" wrapText="1"/>
    </xf>
    <xf numFmtId="0" fontId="14" fillId="3" borderId="4" xfId="0" applyFont="1" applyFill="1" applyBorder="1" applyAlignment="1">
      <alignment vertical="top"/>
    </xf>
    <xf numFmtId="0" fontId="14" fillId="3" borderId="4" xfId="0" applyNumberFormat="1" applyFont="1" applyFill="1" applyBorder="1"/>
    <xf numFmtId="0" fontId="14" fillId="3" borderId="4" xfId="0" applyFont="1" applyFill="1" applyBorder="1" applyAlignment="1">
      <alignment horizontal="center"/>
    </xf>
    <xf numFmtId="0" fontId="14" fillId="0" borderId="0" xfId="0" applyFont="1"/>
    <xf numFmtId="49" fontId="15" fillId="0" borderId="0" xfId="0" applyNumberFormat="1" applyFont="1" applyAlignment="1">
      <alignment vertical="top"/>
    </xf>
    <xf numFmtId="0" fontId="15" fillId="0" borderId="0" xfId="0" applyNumberFormat="1" applyFont="1" applyAlignment="1">
      <alignment horizontal="justify" vertical="top" wrapText="1"/>
    </xf>
    <xf numFmtId="0" fontId="15" fillId="0" borderId="0" xfId="0" applyFont="1" applyAlignment="1">
      <alignment horizontal="right" vertical="top"/>
    </xf>
    <xf numFmtId="4" fontId="15" fillId="0" borderId="0" xfId="0" applyNumberFormat="1" applyFont="1" applyAlignment="1">
      <alignment horizontal="right" vertical="top"/>
    </xf>
    <xf numFmtId="165" fontId="15" fillId="4" borderId="0" xfId="0" applyNumberFormat="1" applyFont="1" applyFill="1" applyAlignment="1">
      <alignment horizontal="right" vertical="top"/>
    </xf>
    <xf numFmtId="165" fontId="15" fillId="0" borderId="0" xfId="0" applyNumberFormat="1" applyFont="1" applyAlignment="1">
      <alignment horizontal="right" vertical="top"/>
    </xf>
    <xf numFmtId="0" fontId="14" fillId="3" borderId="4" xfId="0" applyNumberFormat="1" applyFont="1" applyFill="1" applyBorder="1" applyAlignment="1">
      <alignment vertical="top"/>
    </xf>
    <xf numFmtId="0" fontId="14" fillId="3" borderId="4" xfId="0" applyFont="1" applyFill="1" applyBorder="1" applyAlignment="1">
      <alignment horizontal="center" vertical="top"/>
    </xf>
    <xf numFmtId="166" fontId="5" fillId="0" borderId="0" xfId="1" applyNumberFormat="1" applyFont="1" applyAlignment="1">
      <alignment vertical="top"/>
    </xf>
    <xf numFmtId="0" fontId="5" fillId="0" borderId="0" xfId="1" applyAlignment="1">
      <alignment vertical="top"/>
    </xf>
    <xf numFmtId="0" fontId="17" fillId="0" borderId="0" xfId="0" applyNumberFormat="1" applyFont="1" applyAlignment="1">
      <alignment horizontal="justify" vertical="top" wrapText="1"/>
    </xf>
    <xf numFmtId="49" fontId="18" fillId="0" borderId="0" xfId="0" applyNumberFormat="1" applyFont="1" applyAlignment="1">
      <alignment vertical="top"/>
    </xf>
    <xf numFmtId="0" fontId="18" fillId="0" borderId="0" xfId="0" applyNumberFormat="1" applyFont="1" applyAlignment="1">
      <alignment horizontal="justify" vertical="top" wrapText="1"/>
    </xf>
    <xf numFmtId="0" fontId="18" fillId="0" borderId="0" xfId="0" applyFont="1" applyAlignment="1">
      <alignment horizontal="right" vertical="top"/>
    </xf>
    <xf numFmtId="4" fontId="18" fillId="0" borderId="0" xfId="0" applyNumberFormat="1" applyFont="1" applyAlignment="1">
      <alignment horizontal="right" vertical="top"/>
    </xf>
    <xf numFmtId="165" fontId="18" fillId="0" borderId="0" xfId="0" applyNumberFormat="1" applyFont="1" applyAlignment="1">
      <alignment horizontal="right" vertical="top"/>
    </xf>
    <xf numFmtId="0" fontId="15" fillId="0" borderId="0" xfId="0" applyNumberFormat="1" applyFont="1" applyAlignment="1">
      <alignment horizontal="left" vertical="top" wrapText="1"/>
    </xf>
    <xf numFmtId="0" fontId="2" fillId="0" borderId="0" xfId="1" applyFont="1" applyBorder="1" applyAlignment="1">
      <alignment vertical="top"/>
    </xf>
    <xf numFmtId="0" fontId="19" fillId="0" borderId="0" xfId="1" applyFont="1" applyAlignment="1">
      <alignment horizontal="left" vertical="top"/>
    </xf>
    <xf numFmtId="0" fontId="20" fillId="0" borderId="0" xfId="1" applyFont="1" applyBorder="1" applyAlignment="1">
      <alignment vertical="top"/>
    </xf>
    <xf numFmtId="0" fontId="8" fillId="0" borderId="0" xfId="0" applyFont="1"/>
    <xf numFmtId="165" fontId="21" fillId="0" borderId="0" xfId="3" applyNumberFormat="1" applyFont="1" applyFill="1" applyAlignment="1">
      <alignment horizontal="right" vertical="top"/>
    </xf>
    <xf numFmtId="166" fontId="21" fillId="0" borderId="0" xfId="1" applyNumberFormat="1" applyFont="1"/>
    <xf numFmtId="165" fontId="8" fillId="0" borderId="0" xfId="3" applyNumberFormat="1" applyFont="1" applyAlignment="1">
      <alignment horizontal="right" vertical="top"/>
    </xf>
    <xf numFmtId="4" fontId="10" fillId="0" borderId="3" xfId="0" applyNumberFormat="1" applyFont="1" applyBorder="1" applyAlignment="1">
      <alignment horizontal="right" readingOrder="1"/>
    </xf>
    <xf numFmtId="165" fontId="22" fillId="0" borderId="0" xfId="3" applyNumberFormat="1" applyFont="1" applyAlignment="1">
      <alignment horizontal="right" vertical="top"/>
    </xf>
    <xf numFmtId="0" fontId="23" fillId="0" borderId="0" xfId="5" applyFont="1" applyAlignment="1">
      <alignment vertical="top"/>
    </xf>
    <xf numFmtId="0" fontId="23" fillId="0" borderId="0" xfId="5" applyFont="1" applyAlignment="1">
      <alignment wrapText="1"/>
    </xf>
    <xf numFmtId="0" fontId="23" fillId="0" borderId="0" xfId="5" applyFont="1"/>
    <xf numFmtId="0" fontId="25" fillId="0" borderId="0" xfId="5" applyFont="1" applyAlignment="1">
      <alignment vertical="top"/>
    </xf>
    <xf numFmtId="0" fontId="26" fillId="0" borderId="0" xfId="5" applyFont="1" applyAlignment="1">
      <alignment vertical="top"/>
    </xf>
    <xf numFmtId="0" fontId="27" fillId="0" borderId="0" xfId="5" applyFont="1" applyAlignment="1">
      <alignment vertical="top"/>
    </xf>
    <xf numFmtId="44" fontId="23" fillId="0" borderId="0" xfId="5" applyNumberFormat="1" applyFont="1"/>
    <xf numFmtId="9" fontId="23" fillId="5" borderId="0" xfId="5" applyNumberFormat="1" applyFont="1" applyFill="1" applyProtection="1"/>
    <xf numFmtId="0" fontId="27" fillId="0" borderId="0" xfId="5" applyFont="1"/>
    <xf numFmtId="44" fontId="27" fillId="0" borderId="0" xfId="5" applyNumberFormat="1" applyFont="1"/>
    <xf numFmtId="0" fontId="25" fillId="0" borderId="0" xfId="5" applyFont="1" applyAlignment="1">
      <alignment horizontal="center" vertical="top"/>
    </xf>
    <xf numFmtId="0" fontId="35" fillId="0" borderId="0" xfId="5" applyFont="1" applyAlignment="1">
      <alignment vertical="top"/>
    </xf>
    <xf numFmtId="44" fontId="8" fillId="0" borderId="0" xfId="0" applyNumberFormat="1" applyFont="1"/>
    <xf numFmtId="0" fontId="36" fillId="0" borderId="0" xfId="6" applyFont="1"/>
    <xf numFmtId="0" fontId="7" fillId="0" borderId="0" xfId="0" applyFont="1"/>
    <xf numFmtId="9" fontId="37" fillId="4" borderId="5" xfId="4" applyFont="1" applyFill="1" applyBorder="1" applyAlignment="1" applyProtection="1">
      <alignment horizontal="right"/>
      <protection locked="0"/>
    </xf>
    <xf numFmtId="49" fontId="37" fillId="4" borderId="0" xfId="4" applyNumberFormat="1" applyFont="1" applyFill="1" applyBorder="1" applyAlignment="1" applyProtection="1">
      <protection locked="0"/>
    </xf>
    <xf numFmtId="0" fontId="38" fillId="0" borderId="0" xfId="0" applyFont="1" applyAlignment="1">
      <alignment horizontal="justify" vertical="top" wrapText="1"/>
    </xf>
    <xf numFmtId="0" fontId="39" fillId="0" borderId="0" xfId="0" applyFont="1"/>
    <xf numFmtId="0" fontId="38" fillId="0" borderId="0" xfId="0" applyFont="1" applyAlignment="1">
      <alignment horizontal="justify" vertical="top"/>
    </xf>
    <xf numFmtId="0" fontId="40" fillId="0" borderId="0" xfId="0" applyFont="1" applyFill="1" applyBorder="1" applyAlignment="1">
      <alignment horizontal="justify" vertical="top" wrapText="1"/>
    </xf>
    <xf numFmtId="4" fontId="40" fillId="0" borderId="0" xfId="0" quotePrefix="1" applyNumberFormat="1" applyFont="1" applyBorder="1" applyAlignment="1">
      <alignment horizontal="justify" vertical="top" wrapText="1"/>
    </xf>
    <xf numFmtId="4" fontId="40" fillId="0" borderId="0" xfId="2" applyNumberFormat="1" applyFont="1" applyBorder="1" applyAlignment="1">
      <alignment horizontal="justify" vertical="top" wrapText="1"/>
    </xf>
    <xf numFmtId="0" fontId="40" fillId="0" borderId="0" xfId="0" applyFont="1" applyBorder="1" applyAlignment="1">
      <alignment horizontal="justify" vertical="top" wrapText="1"/>
    </xf>
    <xf numFmtId="0" fontId="19" fillId="0" borderId="0" xfId="1" applyFont="1" applyBorder="1" applyAlignment="1">
      <alignment vertical="top"/>
    </xf>
    <xf numFmtId="49" fontId="37" fillId="4" borderId="0" xfId="4" applyNumberFormat="1" applyFont="1" applyFill="1" applyBorder="1" applyAlignment="1" applyProtection="1">
      <alignment horizontal="left"/>
      <protection locked="0"/>
    </xf>
    <xf numFmtId="0" fontId="35" fillId="0" borderId="0" xfId="5" applyFont="1" applyAlignment="1">
      <alignment horizontal="center" vertical="top"/>
    </xf>
    <xf numFmtId="0" fontId="15" fillId="0" borderId="0" xfId="0" applyNumberFormat="1" applyFont="1" applyAlignment="1">
      <alignment horizontal="left" vertical="top" wrapText="1"/>
    </xf>
  </cellXfs>
  <cellStyles count="35">
    <cellStyle name="Euro" xfId="7"/>
    <cellStyle name="Hiperpovezava 2" xfId="8"/>
    <cellStyle name="Navadno" xfId="0" builtinId="0"/>
    <cellStyle name="Navadno 2" xfId="1"/>
    <cellStyle name="Navadno 2 2" xfId="5"/>
    <cellStyle name="Navadno 2 3" xfId="9"/>
    <cellStyle name="Navadno 3" xfId="6"/>
    <cellStyle name="Navadno 3 2" xfId="10"/>
    <cellStyle name="Navadno 3 2 2" xfId="11"/>
    <cellStyle name="Navadno 3 3" xfId="12"/>
    <cellStyle name="Navadno 4" xfId="2"/>
    <cellStyle name="Navadno 4 2" xfId="13"/>
    <cellStyle name="Navadno 5" xfId="14"/>
    <cellStyle name="Navadno 5 2" xfId="15"/>
    <cellStyle name="Navadno 5 3" xfId="16"/>
    <cellStyle name="Navadno 5 4" xfId="17"/>
    <cellStyle name="Navadno 5 4 2" xfId="18"/>
    <cellStyle name="Navadno 6" xfId="19"/>
    <cellStyle name="Navadno 6 2" xfId="20"/>
    <cellStyle name="Navadno 7" xfId="21"/>
    <cellStyle name="Navadno 8" xfId="22"/>
    <cellStyle name="Navadno 8 2" xfId="23"/>
    <cellStyle name="Normal 2" xfId="24"/>
    <cellStyle name="Normal_1.3.2" xfId="25"/>
    <cellStyle name="Normale_CCTV Price List Jan-Jun 2005" xfId="26"/>
    <cellStyle name="Odstotek" xfId="4" builtinId="5"/>
    <cellStyle name="Odstotek 2" xfId="27"/>
    <cellStyle name="Percent 2" xfId="28"/>
    <cellStyle name="S18" xfId="29"/>
    <cellStyle name="S3" xfId="30"/>
    <cellStyle name="Slog 1" xfId="31"/>
    <cellStyle name="Standard_Tabelle1" xfId="32"/>
    <cellStyle name="Valuta 2" xfId="3"/>
    <cellStyle name="Valuta 3" xfId="33"/>
    <cellStyle name="Vejica 2" xfId="34"/>
  </cellStyles>
  <dxfs count="4">
    <dxf>
      <font>
        <color theme="0"/>
      </font>
    </dxf>
    <dxf>
      <font>
        <color theme="0"/>
      </font>
    </dxf>
    <dxf>
      <font>
        <color theme="0"/>
      </font>
    </dxf>
    <dxf>
      <font>
        <color theme="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D1D3D4"/>
      <rgbColor rgb="00BFBFBF"/>
      <rgbColor rgb="00FFFFFF"/>
      <rgbColor rgb="000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8626</xdr:rowOff>
    </xdr:from>
    <xdr:to>
      <xdr:col>6</xdr:col>
      <xdr:colOff>0</xdr:colOff>
      <xdr:row>0</xdr:row>
      <xdr:rowOff>8626</xdr:rowOff>
    </xdr:to>
    <xdr:sp macro="" textlink="">
      <xdr:nvSpPr>
        <xdr:cNvPr id="1311" name="Straight Connector 13"/>
        <xdr:cNvSpPr>
          <a:spLocks noChangeShapeType="1"/>
        </xdr:cNvSpPr>
      </xdr:nvSpPr>
      <xdr:spPr bwMode="auto">
        <a:xfrm>
          <a:off x="0" y="715992"/>
          <a:ext cx="6340415" cy="0"/>
        </a:xfrm>
        <a:prstGeom prst="line">
          <a:avLst/>
        </a:prstGeom>
        <a:noFill/>
        <a:ln w="9525" algn="in">
          <a:solidFill>
            <a:srgbClr val="000000"/>
          </a:solidFill>
          <a:round/>
          <a:headEnd/>
          <a:tailEnd/>
        </a:ln>
      </xdr:spPr>
    </xdr:sp>
    <xdr:clientData/>
  </xdr:twoCellAnchor>
  <xdr:twoCellAnchor>
    <xdr:from>
      <xdr:col>0</xdr:col>
      <xdr:colOff>0</xdr:colOff>
      <xdr:row>2</xdr:row>
      <xdr:rowOff>181155</xdr:rowOff>
    </xdr:from>
    <xdr:to>
      <xdr:col>6</xdr:col>
      <xdr:colOff>8626</xdr:colOff>
      <xdr:row>3</xdr:row>
      <xdr:rowOff>0</xdr:rowOff>
    </xdr:to>
    <xdr:sp macro="" textlink="">
      <xdr:nvSpPr>
        <xdr:cNvPr id="1312" name="Straight Connector 14"/>
        <xdr:cNvSpPr>
          <a:spLocks noChangeShapeType="1"/>
        </xdr:cNvSpPr>
      </xdr:nvSpPr>
      <xdr:spPr bwMode="auto">
        <a:xfrm flipV="1">
          <a:off x="0" y="1233577"/>
          <a:ext cx="6349042" cy="0"/>
        </a:xfrm>
        <a:prstGeom prst="line">
          <a:avLst/>
        </a:prstGeom>
        <a:noFill/>
        <a:ln w="19050" algn="in">
          <a:solidFill>
            <a:srgbClr val="696969"/>
          </a:solidFill>
          <a:round/>
          <a:headEnd/>
          <a:tailEnd/>
        </a:ln>
      </xdr:spPr>
    </xdr:sp>
    <xdr:clientData/>
  </xdr:twoCellAnchor>
  <xdr:twoCellAnchor>
    <xdr:from>
      <xdr:col>0</xdr:col>
      <xdr:colOff>0</xdr:colOff>
      <xdr:row>5</xdr:row>
      <xdr:rowOff>8626</xdr:rowOff>
    </xdr:from>
    <xdr:to>
      <xdr:col>6</xdr:col>
      <xdr:colOff>0</xdr:colOff>
      <xdr:row>5</xdr:row>
      <xdr:rowOff>8626</xdr:rowOff>
    </xdr:to>
    <xdr:sp macro="" textlink="">
      <xdr:nvSpPr>
        <xdr:cNvPr id="1313" name="Straight Connector 15"/>
        <xdr:cNvSpPr>
          <a:spLocks noChangeShapeType="1"/>
        </xdr:cNvSpPr>
      </xdr:nvSpPr>
      <xdr:spPr bwMode="auto">
        <a:xfrm>
          <a:off x="0" y="1595887"/>
          <a:ext cx="6340415" cy="0"/>
        </a:xfrm>
        <a:prstGeom prst="line">
          <a:avLst/>
        </a:prstGeom>
        <a:noFill/>
        <a:ln w="9525" algn="in">
          <a:solidFill>
            <a:srgbClr val="696969"/>
          </a:solidFill>
          <a:round/>
          <a:headEnd/>
          <a:tailEnd/>
        </a:ln>
      </xdr:spPr>
    </xdr:sp>
    <xdr:clientData/>
  </xdr:twoCellAnchor>
  <xdr:twoCellAnchor>
    <xdr:from>
      <xdr:col>0</xdr:col>
      <xdr:colOff>0</xdr:colOff>
      <xdr:row>37</xdr:row>
      <xdr:rowOff>8626</xdr:rowOff>
    </xdr:from>
    <xdr:to>
      <xdr:col>6</xdr:col>
      <xdr:colOff>0</xdr:colOff>
      <xdr:row>37</xdr:row>
      <xdr:rowOff>8626</xdr:rowOff>
    </xdr:to>
    <xdr:sp macro="" textlink="">
      <xdr:nvSpPr>
        <xdr:cNvPr id="1314" name="Straight Connector 16"/>
        <xdr:cNvSpPr>
          <a:spLocks noChangeShapeType="1"/>
        </xdr:cNvSpPr>
      </xdr:nvSpPr>
      <xdr:spPr bwMode="auto">
        <a:xfrm>
          <a:off x="0" y="13224294"/>
          <a:ext cx="6340415" cy="0"/>
        </a:xfrm>
        <a:prstGeom prst="line">
          <a:avLst/>
        </a:prstGeom>
        <a:noFill/>
        <a:ln w="9525" algn="in">
          <a:solidFill>
            <a:srgbClr val="696969"/>
          </a:solidFill>
          <a:round/>
          <a:headEnd/>
          <a:tailEnd/>
        </a:ln>
      </xdr:spPr>
    </xdr:sp>
    <xdr:clientData/>
  </xdr:twoCellAnchor>
  <xdr:twoCellAnchor>
    <xdr:from>
      <xdr:col>0</xdr:col>
      <xdr:colOff>0</xdr:colOff>
      <xdr:row>62</xdr:row>
      <xdr:rowOff>8626</xdr:rowOff>
    </xdr:from>
    <xdr:to>
      <xdr:col>6</xdr:col>
      <xdr:colOff>0</xdr:colOff>
      <xdr:row>62</xdr:row>
      <xdr:rowOff>8626</xdr:rowOff>
    </xdr:to>
    <xdr:sp macro="" textlink="">
      <xdr:nvSpPr>
        <xdr:cNvPr id="1315" name="Straight Connector 17"/>
        <xdr:cNvSpPr>
          <a:spLocks noChangeShapeType="1"/>
        </xdr:cNvSpPr>
      </xdr:nvSpPr>
      <xdr:spPr bwMode="auto">
        <a:xfrm>
          <a:off x="0" y="26310566"/>
          <a:ext cx="6340415" cy="0"/>
        </a:xfrm>
        <a:prstGeom prst="line">
          <a:avLst/>
        </a:prstGeom>
        <a:noFill/>
        <a:ln w="9525" algn="in">
          <a:solidFill>
            <a:srgbClr val="696969"/>
          </a:solidFill>
          <a:round/>
          <a:headEnd/>
          <a:tailEnd/>
        </a:ln>
      </xdr:spPr>
    </xdr:sp>
    <xdr:clientData/>
  </xdr:twoCellAnchor>
  <xdr:twoCellAnchor>
    <xdr:from>
      <xdr:col>0</xdr:col>
      <xdr:colOff>0</xdr:colOff>
      <xdr:row>91</xdr:row>
      <xdr:rowOff>8626</xdr:rowOff>
    </xdr:from>
    <xdr:to>
      <xdr:col>6</xdr:col>
      <xdr:colOff>0</xdr:colOff>
      <xdr:row>91</xdr:row>
      <xdr:rowOff>8626</xdr:rowOff>
    </xdr:to>
    <xdr:sp macro="" textlink="">
      <xdr:nvSpPr>
        <xdr:cNvPr id="1316" name="Straight Connector 18"/>
        <xdr:cNvSpPr>
          <a:spLocks noChangeShapeType="1"/>
        </xdr:cNvSpPr>
      </xdr:nvSpPr>
      <xdr:spPr bwMode="auto">
        <a:xfrm>
          <a:off x="0" y="50878596"/>
          <a:ext cx="6340415" cy="0"/>
        </a:xfrm>
        <a:prstGeom prst="line">
          <a:avLst/>
        </a:prstGeom>
        <a:noFill/>
        <a:ln w="9525" algn="in">
          <a:solidFill>
            <a:srgbClr val="696969"/>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8626</xdr:rowOff>
    </xdr:from>
    <xdr:to>
      <xdr:col>6</xdr:col>
      <xdr:colOff>0</xdr:colOff>
      <xdr:row>3</xdr:row>
      <xdr:rowOff>8626</xdr:rowOff>
    </xdr:to>
    <xdr:sp macro="" textlink="">
      <xdr:nvSpPr>
        <xdr:cNvPr id="2" name="Straight Connector 44"/>
        <xdr:cNvSpPr>
          <a:spLocks noChangeShapeType="1"/>
        </xdr:cNvSpPr>
      </xdr:nvSpPr>
      <xdr:spPr bwMode="auto">
        <a:xfrm>
          <a:off x="0" y="69226981"/>
          <a:ext cx="6340415" cy="0"/>
        </a:xfrm>
        <a:prstGeom prst="line">
          <a:avLst/>
        </a:prstGeom>
        <a:noFill/>
        <a:ln w="9525" algn="in">
          <a:solidFill>
            <a:srgbClr val="696969"/>
          </a:solidFill>
          <a:round/>
          <a:headEnd/>
          <a:tailEnd/>
        </a:ln>
      </xdr:spPr>
    </xdr:sp>
    <xdr:clientData/>
  </xdr:twoCellAnchor>
  <xdr:twoCellAnchor>
    <xdr:from>
      <xdr:col>0</xdr:col>
      <xdr:colOff>0</xdr:colOff>
      <xdr:row>0</xdr:row>
      <xdr:rowOff>8626</xdr:rowOff>
    </xdr:from>
    <xdr:to>
      <xdr:col>6</xdr:col>
      <xdr:colOff>0</xdr:colOff>
      <xdr:row>0</xdr:row>
      <xdr:rowOff>8626</xdr:rowOff>
    </xdr:to>
    <xdr:sp macro="" textlink="">
      <xdr:nvSpPr>
        <xdr:cNvPr id="3" name="Straight Connector 13"/>
        <xdr:cNvSpPr>
          <a:spLocks noChangeShapeType="1"/>
        </xdr:cNvSpPr>
      </xdr:nvSpPr>
      <xdr:spPr bwMode="auto">
        <a:xfrm>
          <a:off x="0" y="543464"/>
          <a:ext cx="6340415" cy="0"/>
        </a:xfrm>
        <a:prstGeom prst="line">
          <a:avLst/>
        </a:prstGeom>
        <a:noFill/>
        <a:ln w="9525" algn="in">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8626</xdr:rowOff>
    </xdr:from>
    <xdr:to>
      <xdr:col>6</xdr:col>
      <xdr:colOff>0</xdr:colOff>
      <xdr:row>3</xdr:row>
      <xdr:rowOff>8626</xdr:rowOff>
    </xdr:to>
    <xdr:sp macro="" textlink="">
      <xdr:nvSpPr>
        <xdr:cNvPr id="2" name="Straight Connector 13"/>
        <xdr:cNvSpPr>
          <a:spLocks noChangeShapeType="1"/>
        </xdr:cNvSpPr>
      </xdr:nvSpPr>
      <xdr:spPr bwMode="auto">
        <a:xfrm>
          <a:off x="0" y="2631056"/>
          <a:ext cx="6719977" cy="0"/>
        </a:xfrm>
        <a:prstGeom prst="line">
          <a:avLst/>
        </a:prstGeom>
        <a:noFill/>
        <a:ln w="9525" algn="in">
          <a:solidFill>
            <a:srgbClr val="000000"/>
          </a:solidFill>
          <a:round/>
          <a:headEnd/>
          <a:tailEnd/>
        </a:ln>
      </xdr:spPr>
    </xdr:sp>
    <xdr:clientData/>
  </xdr:twoCellAnchor>
  <xdr:twoCellAnchor>
    <xdr:from>
      <xdr:col>0</xdr:col>
      <xdr:colOff>0</xdr:colOff>
      <xdr:row>3</xdr:row>
      <xdr:rowOff>8626</xdr:rowOff>
    </xdr:from>
    <xdr:to>
      <xdr:col>6</xdr:col>
      <xdr:colOff>0</xdr:colOff>
      <xdr:row>3</xdr:row>
      <xdr:rowOff>8626</xdr:rowOff>
    </xdr:to>
    <xdr:sp macro="" textlink="">
      <xdr:nvSpPr>
        <xdr:cNvPr id="3" name="Straight Connector 13"/>
        <xdr:cNvSpPr>
          <a:spLocks noChangeShapeType="1"/>
        </xdr:cNvSpPr>
      </xdr:nvSpPr>
      <xdr:spPr bwMode="auto">
        <a:xfrm>
          <a:off x="0" y="2631056"/>
          <a:ext cx="6719977" cy="0"/>
        </a:xfrm>
        <a:prstGeom prst="line">
          <a:avLst/>
        </a:prstGeom>
        <a:noFill/>
        <a:ln w="9525" algn="in">
          <a:solidFill>
            <a:srgbClr val="000000"/>
          </a:solidFill>
          <a:round/>
          <a:headEnd/>
          <a:tailEnd/>
        </a:ln>
      </xdr:spPr>
    </xdr:sp>
    <xdr:clientData/>
  </xdr:twoCellAnchor>
  <xdr:twoCellAnchor>
    <xdr:from>
      <xdr:col>0</xdr:col>
      <xdr:colOff>0</xdr:colOff>
      <xdr:row>28</xdr:row>
      <xdr:rowOff>8626</xdr:rowOff>
    </xdr:from>
    <xdr:to>
      <xdr:col>6</xdr:col>
      <xdr:colOff>0</xdr:colOff>
      <xdr:row>28</xdr:row>
      <xdr:rowOff>8626</xdr:rowOff>
    </xdr:to>
    <xdr:sp macro="" textlink="">
      <xdr:nvSpPr>
        <xdr:cNvPr id="4" name="Straight Connector 13"/>
        <xdr:cNvSpPr>
          <a:spLocks noChangeShapeType="1"/>
        </xdr:cNvSpPr>
      </xdr:nvSpPr>
      <xdr:spPr bwMode="auto">
        <a:xfrm>
          <a:off x="0" y="2631056"/>
          <a:ext cx="6719977" cy="0"/>
        </a:xfrm>
        <a:prstGeom prst="line">
          <a:avLst/>
        </a:prstGeom>
        <a:noFill/>
        <a:ln w="9525" algn="in">
          <a:solidFill>
            <a:srgbClr val="000000"/>
          </a:solidFill>
          <a:round/>
          <a:headEnd/>
          <a:tailEnd/>
        </a:ln>
      </xdr:spPr>
    </xdr:sp>
    <xdr:clientData/>
  </xdr:twoCellAnchor>
  <xdr:twoCellAnchor>
    <xdr:from>
      <xdr:col>0</xdr:col>
      <xdr:colOff>0</xdr:colOff>
      <xdr:row>28</xdr:row>
      <xdr:rowOff>8626</xdr:rowOff>
    </xdr:from>
    <xdr:to>
      <xdr:col>6</xdr:col>
      <xdr:colOff>0</xdr:colOff>
      <xdr:row>28</xdr:row>
      <xdr:rowOff>8626</xdr:rowOff>
    </xdr:to>
    <xdr:sp macro="" textlink="">
      <xdr:nvSpPr>
        <xdr:cNvPr id="5" name="Straight Connector 13"/>
        <xdr:cNvSpPr>
          <a:spLocks noChangeShapeType="1"/>
        </xdr:cNvSpPr>
      </xdr:nvSpPr>
      <xdr:spPr bwMode="auto">
        <a:xfrm>
          <a:off x="0" y="2631056"/>
          <a:ext cx="6719977" cy="0"/>
        </a:xfrm>
        <a:prstGeom prst="line">
          <a:avLst/>
        </a:prstGeom>
        <a:noFill/>
        <a:ln w="9525" algn="in">
          <a:solidFill>
            <a:srgbClr val="000000"/>
          </a:solidFill>
          <a:round/>
          <a:headEnd/>
          <a:tailEnd/>
        </a:ln>
      </xdr:spPr>
    </xdr:sp>
    <xdr:clientData/>
  </xdr:twoCellAnchor>
  <xdr:twoCellAnchor>
    <xdr:from>
      <xdr:col>0</xdr:col>
      <xdr:colOff>0</xdr:colOff>
      <xdr:row>89</xdr:row>
      <xdr:rowOff>8626</xdr:rowOff>
    </xdr:from>
    <xdr:to>
      <xdr:col>6</xdr:col>
      <xdr:colOff>0</xdr:colOff>
      <xdr:row>89</xdr:row>
      <xdr:rowOff>8626</xdr:rowOff>
    </xdr:to>
    <xdr:sp macro="" textlink="">
      <xdr:nvSpPr>
        <xdr:cNvPr id="6" name="Straight Connector 13"/>
        <xdr:cNvSpPr>
          <a:spLocks noChangeShapeType="1"/>
        </xdr:cNvSpPr>
      </xdr:nvSpPr>
      <xdr:spPr bwMode="auto">
        <a:xfrm>
          <a:off x="0" y="2631056"/>
          <a:ext cx="6719977" cy="0"/>
        </a:xfrm>
        <a:prstGeom prst="line">
          <a:avLst/>
        </a:prstGeom>
        <a:noFill/>
        <a:ln w="9525" algn="in">
          <a:solidFill>
            <a:srgbClr val="000000"/>
          </a:solidFill>
          <a:round/>
          <a:headEnd/>
          <a:tailEnd/>
        </a:ln>
      </xdr:spPr>
    </xdr:sp>
    <xdr:clientData/>
  </xdr:twoCellAnchor>
  <xdr:twoCellAnchor>
    <xdr:from>
      <xdr:col>0</xdr:col>
      <xdr:colOff>0</xdr:colOff>
      <xdr:row>89</xdr:row>
      <xdr:rowOff>8626</xdr:rowOff>
    </xdr:from>
    <xdr:to>
      <xdr:col>6</xdr:col>
      <xdr:colOff>0</xdr:colOff>
      <xdr:row>89</xdr:row>
      <xdr:rowOff>8626</xdr:rowOff>
    </xdr:to>
    <xdr:sp macro="" textlink="">
      <xdr:nvSpPr>
        <xdr:cNvPr id="7" name="Straight Connector 13"/>
        <xdr:cNvSpPr>
          <a:spLocks noChangeShapeType="1"/>
        </xdr:cNvSpPr>
      </xdr:nvSpPr>
      <xdr:spPr bwMode="auto">
        <a:xfrm>
          <a:off x="0" y="2631056"/>
          <a:ext cx="6719977" cy="0"/>
        </a:xfrm>
        <a:prstGeom prst="line">
          <a:avLst/>
        </a:prstGeom>
        <a:noFill/>
        <a:ln w="9525" algn="in">
          <a:solidFill>
            <a:srgbClr val="000000"/>
          </a:solidFill>
          <a:round/>
          <a:headEnd/>
          <a:tailEnd/>
        </a:ln>
      </xdr:spPr>
    </xdr:sp>
    <xdr:clientData/>
  </xdr:twoCellAnchor>
  <xdr:twoCellAnchor>
    <xdr:from>
      <xdr:col>0</xdr:col>
      <xdr:colOff>0</xdr:colOff>
      <xdr:row>97</xdr:row>
      <xdr:rowOff>8626</xdr:rowOff>
    </xdr:from>
    <xdr:to>
      <xdr:col>6</xdr:col>
      <xdr:colOff>0</xdr:colOff>
      <xdr:row>97</xdr:row>
      <xdr:rowOff>8626</xdr:rowOff>
    </xdr:to>
    <xdr:sp macro="" textlink="">
      <xdr:nvSpPr>
        <xdr:cNvPr id="8" name="Straight Connector 13"/>
        <xdr:cNvSpPr>
          <a:spLocks noChangeShapeType="1"/>
        </xdr:cNvSpPr>
      </xdr:nvSpPr>
      <xdr:spPr bwMode="auto">
        <a:xfrm>
          <a:off x="0" y="2631056"/>
          <a:ext cx="6719977" cy="0"/>
        </a:xfrm>
        <a:prstGeom prst="line">
          <a:avLst/>
        </a:prstGeom>
        <a:noFill/>
        <a:ln w="9525" algn="in">
          <a:solidFill>
            <a:srgbClr val="000000"/>
          </a:solidFill>
          <a:round/>
          <a:headEnd/>
          <a:tailEnd/>
        </a:ln>
      </xdr:spPr>
    </xdr:sp>
    <xdr:clientData/>
  </xdr:twoCellAnchor>
  <xdr:twoCellAnchor>
    <xdr:from>
      <xdr:col>0</xdr:col>
      <xdr:colOff>0</xdr:colOff>
      <xdr:row>97</xdr:row>
      <xdr:rowOff>8626</xdr:rowOff>
    </xdr:from>
    <xdr:to>
      <xdr:col>6</xdr:col>
      <xdr:colOff>0</xdr:colOff>
      <xdr:row>97</xdr:row>
      <xdr:rowOff>8626</xdr:rowOff>
    </xdr:to>
    <xdr:sp macro="" textlink="">
      <xdr:nvSpPr>
        <xdr:cNvPr id="9" name="Straight Connector 13"/>
        <xdr:cNvSpPr>
          <a:spLocks noChangeShapeType="1"/>
        </xdr:cNvSpPr>
      </xdr:nvSpPr>
      <xdr:spPr bwMode="auto">
        <a:xfrm>
          <a:off x="0" y="2631056"/>
          <a:ext cx="6719977" cy="0"/>
        </a:xfrm>
        <a:prstGeom prst="line">
          <a:avLst/>
        </a:prstGeom>
        <a:noFill/>
        <a:ln w="9525" algn="in">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8626</xdr:rowOff>
    </xdr:from>
    <xdr:to>
      <xdr:col>6</xdr:col>
      <xdr:colOff>0</xdr:colOff>
      <xdr:row>3</xdr:row>
      <xdr:rowOff>8626</xdr:rowOff>
    </xdr:to>
    <xdr:sp macro="" textlink="">
      <xdr:nvSpPr>
        <xdr:cNvPr id="2" name="Straight Connector 13"/>
        <xdr:cNvSpPr>
          <a:spLocks noChangeShapeType="1"/>
        </xdr:cNvSpPr>
      </xdr:nvSpPr>
      <xdr:spPr bwMode="auto">
        <a:xfrm>
          <a:off x="0" y="8626"/>
          <a:ext cx="6909758" cy="0"/>
        </a:xfrm>
        <a:prstGeom prst="line">
          <a:avLst/>
        </a:prstGeom>
        <a:noFill/>
        <a:ln w="9525" algn="in">
          <a:solidFill>
            <a:srgbClr val="000000"/>
          </a:solidFill>
          <a:round/>
          <a:headEnd/>
          <a:tailEnd/>
        </a:ln>
      </xdr:spPr>
    </xdr:sp>
    <xdr:clientData/>
  </xdr:twoCellAnchor>
  <xdr:twoCellAnchor>
    <xdr:from>
      <xdr:col>0</xdr:col>
      <xdr:colOff>0</xdr:colOff>
      <xdr:row>3</xdr:row>
      <xdr:rowOff>8626</xdr:rowOff>
    </xdr:from>
    <xdr:to>
      <xdr:col>6</xdr:col>
      <xdr:colOff>0</xdr:colOff>
      <xdr:row>3</xdr:row>
      <xdr:rowOff>8626</xdr:rowOff>
    </xdr:to>
    <xdr:sp macro="" textlink="">
      <xdr:nvSpPr>
        <xdr:cNvPr id="3" name="Straight Connector 13"/>
        <xdr:cNvSpPr>
          <a:spLocks noChangeShapeType="1"/>
        </xdr:cNvSpPr>
      </xdr:nvSpPr>
      <xdr:spPr bwMode="auto">
        <a:xfrm>
          <a:off x="0" y="8626"/>
          <a:ext cx="6909758" cy="0"/>
        </a:xfrm>
        <a:prstGeom prst="line">
          <a:avLst/>
        </a:prstGeom>
        <a:noFill/>
        <a:ln w="9525" algn="in">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00B0F0"/>
  </sheetPr>
  <dimension ref="A1:A35"/>
  <sheetViews>
    <sheetView view="pageBreakPreview" zoomScaleNormal="100" zoomScaleSheetLayoutView="100" workbookViewId="0">
      <selection activeCell="F22" sqref="F22"/>
    </sheetView>
  </sheetViews>
  <sheetFormatPr defaultColWidth="9" defaultRowHeight="14.95"/>
  <cols>
    <col min="1" max="1" width="85.25" style="95" customWidth="1"/>
    <col min="2" max="16384" width="9" style="95"/>
  </cols>
  <sheetData>
    <row r="1" spans="1:1">
      <c r="A1" s="94" t="s">
        <v>100</v>
      </c>
    </row>
    <row r="2" spans="1:1">
      <c r="A2" s="94"/>
    </row>
    <row r="3" spans="1:1" ht="59.8">
      <c r="A3" s="96" t="s">
        <v>101</v>
      </c>
    </row>
    <row r="4" spans="1:1" ht="29.9">
      <c r="A4" s="97" t="s">
        <v>102</v>
      </c>
    </row>
    <row r="5" spans="1:1">
      <c r="A5" s="97" t="s">
        <v>103</v>
      </c>
    </row>
    <row r="6" spans="1:1">
      <c r="A6" s="97" t="s">
        <v>104</v>
      </c>
    </row>
    <row r="7" spans="1:1">
      <c r="A7" s="97" t="s">
        <v>105</v>
      </c>
    </row>
    <row r="8" spans="1:1">
      <c r="A8" s="97" t="s">
        <v>106</v>
      </c>
    </row>
    <row r="9" spans="1:1" ht="29.9">
      <c r="A9" s="97" t="s">
        <v>107</v>
      </c>
    </row>
    <row r="10" spans="1:1">
      <c r="A10" s="97" t="s">
        <v>108</v>
      </c>
    </row>
    <row r="11" spans="1:1">
      <c r="A11" s="97" t="s">
        <v>109</v>
      </c>
    </row>
    <row r="12" spans="1:1">
      <c r="A12" s="97" t="s">
        <v>110</v>
      </c>
    </row>
    <row r="13" spans="1:1">
      <c r="A13" s="97" t="s">
        <v>111</v>
      </c>
    </row>
    <row r="14" spans="1:1">
      <c r="A14" s="97" t="s">
        <v>112</v>
      </c>
    </row>
    <row r="15" spans="1:1">
      <c r="A15" s="97" t="s">
        <v>113</v>
      </c>
    </row>
    <row r="16" spans="1:1">
      <c r="A16" s="97" t="s">
        <v>114</v>
      </c>
    </row>
    <row r="17" spans="1:1">
      <c r="A17" s="97" t="s">
        <v>115</v>
      </c>
    </row>
    <row r="18" spans="1:1">
      <c r="A18" s="97" t="s">
        <v>116</v>
      </c>
    </row>
    <row r="19" spans="1:1">
      <c r="A19" s="97" t="s">
        <v>117</v>
      </c>
    </row>
    <row r="20" spans="1:1" ht="29.9">
      <c r="A20" s="97" t="s">
        <v>118</v>
      </c>
    </row>
    <row r="21" spans="1:1">
      <c r="A21" s="97" t="s">
        <v>119</v>
      </c>
    </row>
    <row r="22" spans="1:1">
      <c r="A22" s="97" t="s">
        <v>120</v>
      </c>
    </row>
    <row r="23" spans="1:1">
      <c r="A23" s="97" t="s">
        <v>121</v>
      </c>
    </row>
    <row r="24" spans="1:1">
      <c r="A24" s="97" t="s">
        <v>122</v>
      </c>
    </row>
    <row r="25" spans="1:1">
      <c r="A25" s="97" t="s">
        <v>123</v>
      </c>
    </row>
    <row r="26" spans="1:1">
      <c r="A26" s="97" t="s">
        <v>124</v>
      </c>
    </row>
    <row r="27" spans="1:1" ht="44.85">
      <c r="A27" s="97" t="s">
        <v>125</v>
      </c>
    </row>
    <row r="28" spans="1:1">
      <c r="A28" s="97" t="s">
        <v>126</v>
      </c>
    </row>
    <row r="29" spans="1:1" ht="29.9">
      <c r="A29" s="98" t="s">
        <v>127</v>
      </c>
    </row>
    <row r="30" spans="1:1">
      <c r="A30" s="98" t="s">
        <v>128</v>
      </c>
    </row>
    <row r="31" spans="1:1">
      <c r="A31" s="97"/>
    </row>
    <row r="32" spans="1:1" ht="29.9">
      <c r="A32" s="99" t="s">
        <v>129</v>
      </c>
    </row>
    <row r="33" spans="1:1" ht="29.9">
      <c r="A33" s="100" t="s">
        <v>130</v>
      </c>
    </row>
    <row r="34" spans="1:1" ht="29.9">
      <c r="A34" s="100" t="s">
        <v>131</v>
      </c>
    </row>
    <row r="35" spans="1:1">
      <c r="A35" s="100" t="s">
        <v>132</v>
      </c>
    </row>
  </sheetData>
  <sheetProtection password="CA05" sheet="1" objects="1" scenarios="1"/>
  <pageMargins left="0.70866141732283472" right="0.70866141732283472" top="0.70866141732283472" bottom="0.74803149606299213" header="0.31496062992125984" footer="0.51181102362204722"/>
  <pageSetup paperSize="9" orientation="portrait" r:id="rId1"/>
  <headerFooter>
    <oddHeader>&amp;LMESTNA OBČINA MURSKA SOBOTA&amp;RRAZSVETLJAVA NOGOMETNEGA STADIONA FAZANERIJA</oddHeader>
    <oddFooter>&amp;L&amp;A&amp;RStran &amp;P od &amp;N</oddFooter>
  </headerFooter>
</worksheet>
</file>

<file path=xl/worksheets/sheet2.xml><?xml version="1.0" encoding="utf-8"?>
<worksheet xmlns="http://schemas.openxmlformats.org/spreadsheetml/2006/main" xmlns:r="http://schemas.openxmlformats.org/officeDocument/2006/relationships">
  <sheetPr>
    <tabColor theme="2" tint="-0.249977111117893"/>
  </sheetPr>
  <dimension ref="A1:H42"/>
  <sheetViews>
    <sheetView topLeftCell="A10" workbookViewId="0">
      <selection activeCell="C8" sqref="C8:G8"/>
    </sheetView>
  </sheetViews>
  <sheetFormatPr defaultColWidth="0" defaultRowHeight="0" customHeight="1" zeroHeight="1"/>
  <cols>
    <col min="1" max="1" width="3.375" style="90" bestFit="1" customWidth="1"/>
    <col min="2" max="3" width="15.625" style="90" customWidth="1"/>
    <col min="4" max="5" width="12.625" style="90" customWidth="1"/>
    <col min="6" max="6" width="8.625" style="90" customWidth="1"/>
    <col min="7" max="7" width="14.625" style="90" customWidth="1"/>
    <col min="8" max="16384" width="9" style="90" hidden="1"/>
  </cols>
  <sheetData>
    <row r="1" spans="1:8" ht="13.6">
      <c r="A1" s="77"/>
      <c r="B1" s="78"/>
      <c r="C1" s="79"/>
      <c r="D1" s="79"/>
      <c r="E1" s="79"/>
      <c r="F1" s="79"/>
      <c r="G1" s="79"/>
    </row>
    <row r="2" spans="1:8" ht="23.8">
      <c r="B2" s="88" t="s">
        <v>244</v>
      </c>
      <c r="C2" s="79"/>
      <c r="D2" s="79"/>
      <c r="E2" s="79"/>
      <c r="F2" s="79"/>
      <c r="G2" s="79"/>
    </row>
    <row r="3" spans="1:8" ht="16.3">
      <c r="B3" s="80" t="s">
        <v>245</v>
      </c>
      <c r="C3" s="79"/>
      <c r="D3" s="79"/>
      <c r="E3" s="79"/>
      <c r="F3" s="79"/>
      <c r="G3" s="79"/>
    </row>
    <row r="4" spans="1:8" ht="13.6">
      <c r="A4" s="77"/>
      <c r="B4" s="78"/>
      <c r="C4" s="79"/>
      <c r="D4" s="79"/>
      <c r="E4" s="79"/>
      <c r="F4" s="79"/>
      <c r="G4" s="79"/>
    </row>
    <row r="5" spans="1:8" ht="13.6">
      <c r="A5" s="77"/>
      <c r="B5" s="78"/>
      <c r="C5" s="79"/>
      <c r="D5" s="79"/>
      <c r="E5" s="79"/>
      <c r="F5" s="79"/>
      <c r="G5" s="79"/>
    </row>
    <row r="6" spans="1:8" ht="16.3">
      <c r="B6" s="80" t="s">
        <v>246</v>
      </c>
      <c r="C6" s="102"/>
      <c r="D6" s="102"/>
      <c r="E6" s="102"/>
      <c r="F6" s="102"/>
      <c r="G6" s="102"/>
    </row>
    <row r="7" spans="1:8" ht="17" customHeight="1">
      <c r="A7" s="103"/>
      <c r="B7" s="103"/>
      <c r="C7" s="103"/>
      <c r="D7" s="103"/>
      <c r="E7" s="103"/>
      <c r="F7" s="103"/>
      <c r="G7" s="103"/>
    </row>
    <row r="8" spans="1:8" ht="16.3">
      <c r="B8" s="80" t="s">
        <v>255</v>
      </c>
      <c r="C8" s="102"/>
      <c r="D8" s="102"/>
      <c r="E8" s="102"/>
      <c r="F8" s="102"/>
      <c r="G8" s="102"/>
      <c r="H8" s="80"/>
    </row>
    <row r="9" spans="1:8" ht="16.3">
      <c r="A9" s="81"/>
      <c r="B9" s="78"/>
      <c r="C9" s="79"/>
      <c r="D9" s="79"/>
      <c r="E9" s="79"/>
      <c r="F9" s="79"/>
      <c r="G9" s="79"/>
    </row>
    <row r="10" spans="1:8" ht="16.3">
      <c r="A10" s="81"/>
      <c r="B10" s="78"/>
      <c r="C10" s="79"/>
      <c r="D10" s="79"/>
      <c r="E10" s="79"/>
      <c r="F10" s="79"/>
      <c r="G10" s="79"/>
    </row>
    <row r="11" spans="1:8" ht="23.8">
      <c r="B11" s="88" t="s">
        <v>254</v>
      </c>
      <c r="C11" s="88"/>
      <c r="D11" s="88"/>
      <c r="E11" s="88"/>
      <c r="F11" s="88"/>
      <c r="G11" s="88"/>
    </row>
    <row r="12" spans="1:8" ht="16.3">
      <c r="B12" s="80" t="s">
        <v>253</v>
      </c>
      <c r="C12" s="80"/>
      <c r="D12" s="80"/>
      <c r="E12" s="80"/>
      <c r="F12" s="80"/>
      <c r="G12" s="80"/>
    </row>
    <row r="13" spans="1:8" ht="16.3">
      <c r="B13" s="87"/>
      <c r="C13" s="87"/>
      <c r="D13" s="87"/>
      <c r="E13" s="87"/>
      <c r="F13" s="87"/>
      <c r="G13" s="87"/>
    </row>
    <row r="14" spans="1:8" ht="23.8">
      <c r="B14" s="88" t="s">
        <v>252</v>
      </c>
      <c r="C14" s="88"/>
      <c r="D14" s="88"/>
      <c r="E14" s="88"/>
      <c r="F14" s="88"/>
      <c r="G14" s="88"/>
    </row>
    <row r="15" spans="1:8" ht="16.3">
      <c r="B15" s="80" t="s">
        <v>133</v>
      </c>
      <c r="C15" s="80"/>
      <c r="D15" s="80"/>
      <c r="E15" s="80"/>
      <c r="F15" s="80"/>
      <c r="G15" s="80"/>
    </row>
    <row r="16" spans="1:8" ht="16.3">
      <c r="A16" s="81"/>
      <c r="B16" s="78"/>
      <c r="C16" s="79"/>
      <c r="D16" s="79"/>
      <c r="E16" s="79"/>
      <c r="F16" s="79"/>
      <c r="G16" s="79"/>
    </row>
    <row r="17" spans="1:7" ht="16.3">
      <c r="A17" s="81"/>
      <c r="B17" s="78"/>
      <c r="C17" s="79"/>
      <c r="D17" s="79"/>
      <c r="E17" s="79"/>
      <c r="F17" s="79"/>
      <c r="G17" s="79"/>
    </row>
    <row r="18" spans="1:7" ht="16.3">
      <c r="A18" s="81"/>
      <c r="B18" s="78"/>
      <c r="C18" s="79"/>
      <c r="D18" s="79"/>
      <c r="E18" s="79"/>
      <c r="F18" s="79"/>
      <c r="G18" s="79"/>
    </row>
    <row r="19" spans="1:7" ht="13.6">
      <c r="A19" s="77"/>
      <c r="B19" s="78"/>
      <c r="C19" s="79"/>
      <c r="D19" s="79"/>
      <c r="E19" s="79"/>
      <c r="F19" s="79"/>
      <c r="G19" s="79"/>
    </row>
    <row r="20" spans="1:7" ht="23.8">
      <c r="A20" s="77"/>
      <c r="B20" s="88" t="s">
        <v>0</v>
      </c>
      <c r="C20" s="79"/>
      <c r="D20" s="79"/>
      <c r="E20" s="79"/>
      <c r="F20" s="79"/>
      <c r="G20" s="79"/>
    </row>
    <row r="21" spans="1:7" ht="13.6">
      <c r="A21" s="77"/>
      <c r="B21" s="78"/>
      <c r="C21" s="79"/>
      <c r="D21" s="79"/>
      <c r="E21" s="79"/>
      <c r="F21" s="79"/>
      <c r="G21" s="79"/>
    </row>
    <row r="22" spans="1:7" s="91" customFormat="1" ht="14.3">
      <c r="B22" s="91" t="s">
        <v>95</v>
      </c>
      <c r="G22" s="83">
        <f>'GO DELA'!F34</f>
        <v>0</v>
      </c>
    </row>
    <row r="23" spans="1:7" s="91" customFormat="1" ht="14.3">
      <c r="B23" s="91" t="s">
        <v>256</v>
      </c>
      <c r="G23" s="83">
        <f>'GO DELA'!F59</f>
        <v>0</v>
      </c>
    </row>
    <row r="24" spans="1:7" s="91" customFormat="1" ht="14.3">
      <c r="B24" s="91" t="s">
        <v>257</v>
      </c>
      <c r="G24" s="83">
        <f>'GO DELA'!F88</f>
        <v>0</v>
      </c>
    </row>
    <row r="25" spans="1:7" s="91" customFormat="1" ht="14.3">
      <c r="B25" s="91" t="s">
        <v>258</v>
      </c>
      <c r="G25" s="83">
        <f>'GO DELA'!F108</f>
        <v>0</v>
      </c>
    </row>
    <row r="26" spans="1:7" s="91" customFormat="1" ht="14.3">
      <c r="B26" s="91" t="s">
        <v>259</v>
      </c>
      <c r="G26" s="83">
        <f>'GO DELA'!F126</f>
        <v>0</v>
      </c>
    </row>
    <row r="27" spans="1:7" s="91" customFormat="1" ht="14.3">
      <c r="B27" s="71" t="s">
        <v>151</v>
      </c>
      <c r="G27" s="89">
        <f>SUM(G22:G26)</f>
        <v>0</v>
      </c>
    </row>
    <row r="28" spans="1:7" ht="14.3">
      <c r="A28" s="82"/>
      <c r="B28" s="91" t="s">
        <v>247</v>
      </c>
      <c r="C28" s="79"/>
      <c r="D28" s="79"/>
      <c r="E28" s="79"/>
      <c r="F28" s="84">
        <v>0.03</v>
      </c>
      <c r="G28" s="83">
        <f>G27*F28</f>
        <v>0</v>
      </c>
    </row>
    <row r="29" spans="1:7" ht="14.3">
      <c r="A29" s="82"/>
      <c r="B29" s="71" t="s">
        <v>260</v>
      </c>
      <c r="C29" s="85"/>
      <c r="D29" s="85"/>
      <c r="E29" s="85"/>
      <c r="F29" s="85"/>
      <c r="G29" s="89">
        <f>G27+G28</f>
        <v>0</v>
      </c>
    </row>
    <row r="30" spans="1:7" ht="14.3">
      <c r="A30" s="82"/>
      <c r="B30" s="71"/>
      <c r="C30" s="85"/>
      <c r="D30" s="85"/>
      <c r="E30" s="85"/>
      <c r="F30" s="85"/>
      <c r="G30" s="89"/>
    </row>
    <row r="31" spans="1:7" ht="14.3">
      <c r="A31" s="77"/>
      <c r="B31" s="91" t="s">
        <v>261</v>
      </c>
      <c r="C31" s="85"/>
      <c r="D31" s="85"/>
      <c r="E31" s="85"/>
      <c r="F31" s="92"/>
      <c r="G31" s="83">
        <f>G29*F31</f>
        <v>0</v>
      </c>
    </row>
    <row r="32" spans="1:7" ht="14.3">
      <c r="A32" s="77"/>
      <c r="B32" s="71" t="s">
        <v>262</v>
      </c>
      <c r="C32" s="85"/>
      <c r="D32" s="85"/>
      <c r="E32" s="85"/>
      <c r="F32" s="85"/>
      <c r="G32" s="89">
        <f>G29-G31</f>
        <v>0</v>
      </c>
    </row>
    <row r="33" spans="1:7" ht="13.6">
      <c r="A33" s="77"/>
      <c r="B33" s="78"/>
      <c r="C33" s="85"/>
      <c r="D33" s="85"/>
      <c r="E33" s="85"/>
      <c r="F33" s="85"/>
      <c r="G33" s="86"/>
    </row>
    <row r="34" spans="1:7" ht="14.3">
      <c r="A34" s="77"/>
      <c r="B34" t="s">
        <v>263</v>
      </c>
      <c r="C34" s="79"/>
      <c r="D34" s="79"/>
      <c r="E34" s="79"/>
      <c r="F34" s="84">
        <v>0.22</v>
      </c>
      <c r="G34" s="83">
        <f>G32*F34</f>
        <v>0</v>
      </c>
    </row>
    <row r="35" spans="1:7" ht="14.3">
      <c r="A35" s="77"/>
      <c r="B35" s="71" t="s">
        <v>264</v>
      </c>
      <c r="C35" s="85"/>
      <c r="D35" s="85"/>
      <c r="E35" s="85"/>
      <c r="F35" s="85"/>
      <c r="G35" s="89">
        <f>G32+G34</f>
        <v>0</v>
      </c>
    </row>
    <row r="36" spans="1:7" ht="13.6">
      <c r="A36" s="77"/>
      <c r="B36" s="79"/>
      <c r="C36" s="79"/>
      <c r="D36" s="79"/>
      <c r="E36" s="79"/>
      <c r="F36" s="79"/>
      <c r="G36" s="86"/>
    </row>
    <row r="37" spans="1:7" ht="13.6">
      <c r="A37" s="77"/>
      <c r="B37" s="78"/>
      <c r="C37" s="85"/>
      <c r="D37" s="85"/>
      <c r="E37" s="85"/>
      <c r="F37" s="85"/>
      <c r="G37" s="86"/>
    </row>
    <row r="38" spans="1:7" ht="13.6">
      <c r="A38" s="77"/>
      <c r="B38" s="78" t="s">
        <v>248</v>
      </c>
      <c r="C38" s="93"/>
      <c r="E38" s="85" t="s">
        <v>249</v>
      </c>
      <c r="G38" s="79" t="s">
        <v>250</v>
      </c>
    </row>
    <row r="39" spans="1:7" ht="13.6">
      <c r="A39" s="77"/>
      <c r="B39" s="78" t="s">
        <v>251</v>
      </c>
      <c r="C39" s="93"/>
      <c r="D39" s="85"/>
      <c r="E39" s="85"/>
      <c r="F39" s="85"/>
      <c r="G39" s="93"/>
    </row>
    <row r="40" spans="1:7" ht="13.6">
      <c r="A40" s="77"/>
      <c r="B40" s="78"/>
      <c r="C40" s="85"/>
      <c r="D40" s="85"/>
      <c r="E40" s="85"/>
      <c r="F40" s="85"/>
      <c r="G40" s="86"/>
    </row>
    <row r="41" spans="1:7" ht="13.6"/>
    <row r="42" spans="1:7" ht="13.6"/>
  </sheetData>
  <sheetProtection password="CA05" sheet="1" objects="1" scenarios="1"/>
  <mergeCells count="3">
    <mergeCell ref="C6:G6"/>
    <mergeCell ref="C8:G8"/>
    <mergeCell ref="A7:G7"/>
  </mergeCells>
  <pageMargins left="0.70866141732283472" right="0.70866141732283472" top="0.70866141732283472" bottom="0.74803149606299213" header="0.31496062992125984" footer="0.51181102362204722"/>
  <pageSetup paperSize="9" scale="105" orientation="portrait" r:id="rId1"/>
  <headerFooter>
    <oddHeader>&amp;LMESTNA OBČINA MURSKA SOBOTA&amp;RRAZSVETLJAVA NOGOMETNEGA STADIONA FAZANERIJA</oddHeader>
    <oddFooter>&amp;L&amp;A&amp;RStran &amp;P od &amp;N</oddFooter>
  </headerFooter>
</worksheet>
</file>

<file path=xl/worksheets/sheet3.xml><?xml version="1.0" encoding="utf-8"?>
<worksheet xmlns="http://schemas.openxmlformats.org/spreadsheetml/2006/main" xmlns:r="http://schemas.openxmlformats.org/officeDocument/2006/relationships">
  <sheetPr>
    <tabColor theme="2" tint="-0.249977111117893"/>
    <outlinePr summaryBelow="0"/>
  </sheetPr>
  <dimension ref="A1:G128"/>
  <sheetViews>
    <sheetView showGridLines="0" showZeros="0" view="pageBreakPreview" topLeftCell="A45" zoomScaleNormal="115" zoomScaleSheetLayoutView="100" workbookViewId="0">
      <selection activeCell="B46" sqref="B46"/>
    </sheetView>
  </sheetViews>
  <sheetFormatPr defaultColWidth="0" defaultRowHeight="13.6" zeroHeight="1"/>
  <cols>
    <col min="1" max="1" width="7.125" style="1" customWidth="1"/>
    <col min="2" max="2" width="50.75" style="41" customWidth="1"/>
    <col min="3" max="3" width="8.75" style="1" customWidth="1"/>
    <col min="4" max="5" width="9.75" style="2" customWidth="1"/>
    <col min="6" max="6" width="11.75" style="2" customWidth="1"/>
    <col min="7" max="7" width="7.75" style="1" hidden="1" customWidth="1"/>
    <col min="8" max="16384" width="8.875" style="1" hidden="1"/>
  </cols>
  <sheetData>
    <row r="1" spans="1:6" s="50" customFormat="1" ht="14.95" thickBot="1">
      <c r="A1" s="47" t="s">
        <v>214</v>
      </c>
      <c r="B1" s="48" t="s">
        <v>215</v>
      </c>
      <c r="C1" s="49" t="s">
        <v>10</v>
      </c>
      <c r="D1" s="49" t="s">
        <v>11</v>
      </c>
      <c r="E1" s="49" t="s">
        <v>216</v>
      </c>
      <c r="F1" s="49" t="s">
        <v>217</v>
      </c>
    </row>
    <row r="2" spans="1:6" ht="14.3" thickTop="1"/>
    <row r="3" spans="1:6" ht="14.3">
      <c r="A3" s="3" t="s">
        <v>1</v>
      </c>
      <c r="B3" s="39" t="s">
        <v>133</v>
      </c>
      <c r="C3" s="3"/>
      <c r="D3" s="4"/>
      <c r="E3" s="4"/>
      <c r="F3" s="5"/>
    </row>
    <row r="4" spans="1:6"/>
    <row r="5" spans="1:6" ht="14.3">
      <c r="A5" s="3" t="s">
        <v>2</v>
      </c>
      <c r="B5" s="39" t="s">
        <v>3</v>
      </c>
      <c r="C5" s="3"/>
      <c r="D5" s="4"/>
      <c r="E5" s="4"/>
      <c r="F5" s="5"/>
    </row>
    <row r="6" spans="1:6"/>
    <row r="7" spans="1:6" ht="104.6">
      <c r="A7" s="51" t="s">
        <v>12</v>
      </c>
      <c r="B7" s="52" t="s">
        <v>13</v>
      </c>
      <c r="C7" s="53" t="s">
        <v>14</v>
      </c>
      <c r="D7" s="54">
        <v>1</v>
      </c>
      <c r="E7" s="55"/>
      <c r="F7" s="56">
        <f t="shared" ref="F7:F23" si="0">D7*E7</f>
        <v>0</v>
      </c>
    </row>
    <row r="8" spans="1:6">
      <c r="F8" s="8">
        <f t="shared" si="0"/>
        <v>0</v>
      </c>
    </row>
    <row r="9" spans="1:6" ht="14.95">
      <c r="A9" s="51" t="s">
        <v>15</v>
      </c>
      <c r="B9" s="52" t="s">
        <v>16</v>
      </c>
      <c r="C9" s="53" t="s">
        <v>14</v>
      </c>
      <c r="D9" s="54">
        <v>1</v>
      </c>
      <c r="E9" s="55"/>
      <c r="F9" s="56">
        <f t="shared" si="0"/>
        <v>0</v>
      </c>
    </row>
    <row r="10" spans="1:6">
      <c r="F10" s="8">
        <f t="shared" si="0"/>
        <v>0</v>
      </c>
    </row>
    <row r="11" spans="1:6" ht="44.85">
      <c r="A11" s="51" t="s">
        <v>17</v>
      </c>
      <c r="B11" s="52" t="s">
        <v>18</v>
      </c>
      <c r="C11" s="53" t="s">
        <v>14</v>
      </c>
      <c r="D11" s="54">
        <v>1</v>
      </c>
      <c r="E11" s="55"/>
      <c r="F11" s="56">
        <f t="shared" si="0"/>
        <v>0</v>
      </c>
    </row>
    <row r="12" spans="1:6">
      <c r="F12" s="8">
        <f t="shared" si="0"/>
        <v>0</v>
      </c>
    </row>
    <row r="13" spans="1:6" ht="29.9">
      <c r="A13" s="51" t="s">
        <v>19</v>
      </c>
      <c r="B13" s="52" t="s">
        <v>20</v>
      </c>
      <c r="C13" s="53" t="s">
        <v>14</v>
      </c>
      <c r="D13" s="54">
        <v>1</v>
      </c>
      <c r="E13" s="55"/>
      <c r="F13" s="56">
        <f t="shared" si="0"/>
        <v>0</v>
      </c>
    </row>
    <row r="14" spans="1:6">
      <c r="F14" s="8">
        <f t="shared" si="0"/>
        <v>0</v>
      </c>
    </row>
    <row r="15" spans="1:6" ht="29.9">
      <c r="A15" s="51" t="s">
        <v>21</v>
      </c>
      <c r="B15" s="52" t="s">
        <v>55</v>
      </c>
      <c r="C15" s="53" t="s">
        <v>14</v>
      </c>
      <c r="D15" s="54">
        <v>1</v>
      </c>
      <c r="E15" s="55"/>
      <c r="F15" s="56">
        <f t="shared" si="0"/>
        <v>0</v>
      </c>
    </row>
    <row r="16" spans="1:6">
      <c r="F16" s="8">
        <f t="shared" si="0"/>
        <v>0</v>
      </c>
    </row>
    <row r="17" spans="1:6" ht="29.9">
      <c r="A17" s="51" t="s">
        <v>22</v>
      </c>
      <c r="B17" s="52" t="s">
        <v>23</v>
      </c>
      <c r="C17" s="53" t="s">
        <v>14</v>
      </c>
      <c r="D17" s="54">
        <v>1</v>
      </c>
      <c r="E17" s="55"/>
      <c r="F17" s="56">
        <f t="shared" si="0"/>
        <v>0</v>
      </c>
    </row>
    <row r="18" spans="1:6">
      <c r="A18" s="6"/>
      <c r="B18" s="40"/>
      <c r="C18" s="7"/>
      <c r="D18" s="8"/>
      <c r="E18" s="8"/>
      <c r="F18" s="8">
        <f t="shared" si="0"/>
        <v>0</v>
      </c>
    </row>
    <row r="19" spans="1:6" ht="29.9">
      <c r="A19" s="51" t="s">
        <v>50</v>
      </c>
      <c r="B19" s="52" t="s">
        <v>53</v>
      </c>
      <c r="C19" s="53" t="s">
        <v>45</v>
      </c>
      <c r="D19" s="54">
        <v>40</v>
      </c>
      <c r="E19" s="55"/>
      <c r="F19" s="56">
        <f t="shared" si="0"/>
        <v>0</v>
      </c>
    </row>
    <row r="20" spans="1:6">
      <c r="A20" s="6"/>
      <c r="B20" s="40"/>
      <c r="C20" s="7"/>
      <c r="D20" s="8"/>
      <c r="E20" s="8"/>
      <c r="F20" s="8">
        <f t="shared" si="0"/>
        <v>0</v>
      </c>
    </row>
    <row r="21" spans="1:6" ht="29.9">
      <c r="A21" s="51" t="s">
        <v>51</v>
      </c>
      <c r="B21" s="52" t="s">
        <v>54</v>
      </c>
      <c r="C21" s="53" t="s">
        <v>29</v>
      </c>
      <c r="D21" s="54">
        <v>60</v>
      </c>
      <c r="E21" s="55"/>
      <c r="F21" s="56">
        <f t="shared" si="0"/>
        <v>0</v>
      </c>
    </row>
    <row r="22" spans="1:6">
      <c r="A22" s="6"/>
      <c r="B22" s="40"/>
      <c r="C22" s="7"/>
      <c r="D22" s="8"/>
      <c r="E22" s="8"/>
      <c r="F22" s="8">
        <f t="shared" si="0"/>
        <v>0</v>
      </c>
    </row>
    <row r="23" spans="1:6" ht="44.85">
      <c r="A23" s="51" t="s">
        <v>52</v>
      </c>
      <c r="B23" s="52" t="s">
        <v>56</v>
      </c>
      <c r="C23" s="53" t="s">
        <v>29</v>
      </c>
      <c r="D23" s="54">
        <v>100</v>
      </c>
      <c r="E23" s="55"/>
      <c r="F23" s="56">
        <f t="shared" si="0"/>
        <v>0</v>
      </c>
    </row>
    <row r="24" spans="1:6">
      <c r="A24" s="6"/>
      <c r="B24" s="42"/>
      <c r="C24" s="7"/>
      <c r="D24" s="8"/>
      <c r="E24" s="8"/>
      <c r="F24" s="8"/>
    </row>
    <row r="25" spans="1:6" ht="29.9">
      <c r="A25" s="51" t="s">
        <v>59</v>
      </c>
      <c r="B25" s="52" t="s">
        <v>134</v>
      </c>
      <c r="C25" s="53" t="s">
        <v>45</v>
      </c>
      <c r="D25" s="54">
        <v>15</v>
      </c>
      <c r="E25" s="55"/>
      <c r="F25" s="56">
        <f>D25*E25</f>
        <v>0</v>
      </c>
    </row>
    <row r="26" spans="1:6">
      <c r="A26" s="6"/>
      <c r="B26" s="40"/>
      <c r="C26" s="7"/>
      <c r="D26" s="8"/>
      <c r="E26" s="8"/>
      <c r="F26" s="8">
        <f>D26*E26</f>
        <v>0</v>
      </c>
    </row>
    <row r="27" spans="1:6" ht="44.85">
      <c r="A27" s="51" t="s">
        <v>60</v>
      </c>
      <c r="B27" s="52" t="s">
        <v>58</v>
      </c>
      <c r="C27" s="53" t="s">
        <v>14</v>
      </c>
      <c r="D27" s="54">
        <v>2</v>
      </c>
      <c r="E27" s="55"/>
      <c r="F27" s="56">
        <f>D27*E27</f>
        <v>0</v>
      </c>
    </row>
    <row r="28" spans="1:6">
      <c r="A28" s="6"/>
      <c r="B28" s="40"/>
      <c r="C28" s="7"/>
      <c r="D28" s="8"/>
      <c r="E28" s="8"/>
      <c r="F28" s="8">
        <f>D28*E28</f>
        <v>0</v>
      </c>
    </row>
    <row r="29" spans="1:6" ht="44.85">
      <c r="A29" s="51" t="s">
        <v>63</v>
      </c>
      <c r="B29" s="52" t="s">
        <v>57</v>
      </c>
      <c r="C29" s="53" t="s">
        <v>14</v>
      </c>
      <c r="D29" s="54">
        <v>1</v>
      </c>
      <c r="E29" s="55"/>
      <c r="F29" s="56">
        <f>D29*E29</f>
        <v>0</v>
      </c>
    </row>
    <row r="30" spans="1:6" ht="15.65">
      <c r="A30" s="6"/>
      <c r="B30" s="43"/>
      <c r="C30" s="7"/>
      <c r="D30" s="8"/>
      <c r="E30" s="8"/>
      <c r="F30" s="8"/>
    </row>
    <row r="31" spans="1:6" ht="14.95">
      <c r="A31" s="51" t="s">
        <v>135</v>
      </c>
      <c r="B31" s="52" t="s">
        <v>61</v>
      </c>
      <c r="C31" s="53" t="s">
        <v>62</v>
      </c>
      <c r="D31" s="54">
        <v>0.1</v>
      </c>
      <c r="E31" s="55"/>
      <c r="F31" s="56">
        <f>D31*E31</f>
        <v>0</v>
      </c>
    </row>
    <row r="32" spans="1:6" ht="15.65">
      <c r="A32" s="9"/>
      <c r="B32" s="43"/>
      <c r="C32" s="10"/>
      <c r="D32" s="11"/>
      <c r="E32" s="12"/>
      <c r="F32" s="12"/>
    </row>
    <row r="33" spans="1:6" ht="16.3" thickBot="1">
      <c r="A33" s="9"/>
      <c r="B33" s="43"/>
      <c r="C33" s="10"/>
      <c r="D33" s="12"/>
      <c r="E33" s="12"/>
      <c r="F33" s="12"/>
    </row>
    <row r="34" spans="1:6" ht="16.3" thickBot="1">
      <c r="A34" s="9"/>
      <c r="B34" s="13" t="s">
        <v>3</v>
      </c>
      <c r="C34" s="14"/>
      <c r="D34" s="15"/>
      <c r="E34" s="15"/>
      <c r="F34" s="75">
        <f>SUM(F7:F33)</f>
        <v>0</v>
      </c>
    </row>
    <row r="35" spans="1:6" ht="15.65">
      <c r="A35" s="9"/>
      <c r="B35" s="16"/>
      <c r="C35" s="17"/>
      <c r="D35" s="18"/>
      <c r="E35" s="18"/>
      <c r="F35" s="18"/>
    </row>
    <row r="36" spans="1:6"/>
    <row r="37" spans="1:6" ht="14.3">
      <c r="A37" s="3" t="s">
        <v>4</v>
      </c>
      <c r="B37" s="39" t="s">
        <v>5</v>
      </c>
      <c r="C37" s="3"/>
      <c r="D37" s="4"/>
      <c r="E37" s="4"/>
      <c r="F37" s="5"/>
    </row>
    <row r="38" spans="1:6"/>
    <row r="39" spans="1:6" ht="14.95">
      <c r="B39" s="61" t="s">
        <v>64</v>
      </c>
    </row>
    <row r="40" spans="1:6" ht="80.849999999999994" customHeight="1">
      <c r="B40" s="104" t="s">
        <v>219</v>
      </c>
      <c r="C40" s="104"/>
      <c r="D40" s="104"/>
      <c r="E40" s="104"/>
      <c r="F40" s="104"/>
    </row>
    <row r="41" spans="1:6"/>
    <row r="42" spans="1:6" ht="44.85">
      <c r="A42" s="51" t="s">
        <v>24</v>
      </c>
      <c r="B42" s="52" t="s">
        <v>25</v>
      </c>
      <c r="C42" s="53" t="s">
        <v>26</v>
      </c>
      <c r="D42" s="54">
        <v>964.6</v>
      </c>
      <c r="E42" s="55"/>
      <c r="F42" s="56">
        <f t="shared" ref="F42:F52" si="1">D42*E42</f>
        <v>0</v>
      </c>
    </row>
    <row r="43" spans="1:6">
      <c r="F43" s="8">
        <f t="shared" si="1"/>
        <v>0</v>
      </c>
    </row>
    <row r="44" spans="1:6" ht="44.85">
      <c r="A44" s="51" t="s">
        <v>27</v>
      </c>
      <c r="B44" s="52" t="s">
        <v>28</v>
      </c>
      <c r="C44" s="53" t="s">
        <v>29</v>
      </c>
      <c r="D44" s="54">
        <v>256</v>
      </c>
      <c r="E44" s="55"/>
      <c r="F44" s="56">
        <f t="shared" si="1"/>
        <v>0</v>
      </c>
    </row>
    <row r="45" spans="1:6">
      <c r="F45" s="8">
        <f t="shared" si="1"/>
        <v>0</v>
      </c>
    </row>
    <row r="46" spans="1:6" ht="59.8">
      <c r="A46" s="51" t="s">
        <v>30</v>
      </c>
      <c r="B46" s="52" t="s">
        <v>31</v>
      </c>
      <c r="C46" s="53" t="s">
        <v>26</v>
      </c>
      <c r="D46" s="54">
        <v>153.6</v>
      </c>
      <c r="E46" s="55"/>
      <c r="F46" s="56">
        <f t="shared" si="1"/>
        <v>0</v>
      </c>
    </row>
    <row r="47" spans="1:6">
      <c r="F47" s="8">
        <f t="shared" si="1"/>
        <v>0</v>
      </c>
    </row>
    <row r="48" spans="1:6" ht="59.8">
      <c r="A48" s="51" t="s">
        <v>32</v>
      </c>
      <c r="B48" s="52" t="s">
        <v>33</v>
      </c>
      <c r="C48" s="53" t="s">
        <v>26</v>
      </c>
      <c r="D48" s="54">
        <v>433.6</v>
      </c>
      <c r="E48" s="55"/>
      <c r="F48" s="56">
        <f t="shared" si="1"/>
        <v>0</v>
      </c>
    </row>
    <row r="49" spans="1:6">
      <c r="F49" s="8">
        <f t="shared" si="1"/>
        <v>0</v>
      </c>
    </row>
    <row r="50" spans="1:6" ht="59.8">
      <c r="A50" s="51" t="s">
        <v>34</v>
      </c>
      <c r="B50" s="52" t="s">
        <v>35</v>
      </c>
      <c r="C50" s="53" t="s">
        <v>29</v>
      </c>
      <c r="D50" s="54">
        <v>471.96</v>
      </c>
      <c r="E50" s="55"/>
      <c r="F50" s="56">
        <f t="shared" si="1"/>
        <v>0</v>
      </c>
    </row>
    <row r="51" spans="1:6">
      <c r="F51" s="8">
        <f t="shared" si="1"/>
        <v>0</v>
      </c>
    </row>
    <row r="52" spans="1:6" ht="59.8">
      <c r="A52" s="51" t="s">
        <v>36</v>
      </c>
      <c r="B52" s="52" t="s">
        <v>37</v>
      </c>
      <c r="C52" s="53" t="s">
        <v>29</v>
      </c>
      <c r="D52" s="54">
        <v>400</v>
      </c>
      <c r="E52" s="55"/>
      <c r="F52" s="56">
        <f t="shared" si="1"/>
        <v>0</v>
      </c>
    </row>
    <row r="53" spans="1:6">
      <c r="A53" s="19"/>
      <c r="B53" s="45"/>
      <c r="C53" s="20"/>
      <c r="D53" s="21"/>
      <c r="E53" s="21"/>
      <c r="F53" s="21"/>
    </row>
    <row r="54" spans="1:6" ht="44.85">
      <c r="A54" s="51" t="s">
        <v>68</v>
      </c>
      <c r="B54" s="52" t="s">
        <v>65</v>
      </c>
      <c r="C54" s="53" t="s">
        <v>45</v>
      </c>
      <c r="D54" s="54">
        <v>350</v>
      </c>
      <c r="E54" s="55"/>
      <c r="F54" s="56">
        <f>D54*E54</f>
        <v>0</v>
      </c>
    </row>
    <row r="55" spans="1:6">
      <c r="A55" s="19"/>
      <c r="B55" s="45"/>
      <c r="C55" s="20"/>
      <c r="D55" s="21"/>
      <c r="E55" s="21"/>
      <c r="F55" s="21"/>
    </row>
    <row r="56" spans="1:6" ht="44.85">
      <c r="A56" s="51" t="s">
        <v>69</v>
      </c>
      <c r="B56" s="52" t="s">
        <v>66</v>
      </c>
      <c r="C56" s="53" t="s">
        <v>67</v>
      </c>
      <c r="D56" s="54">
        <v>30</v>
      </c>
      <c r="E56" s="55"/>
      <c r="F56" s="56">
        <f>D56*E56</f>
        <v>0</v>
      </c>
    </row>
    <row r="57" spans="1:6">
      <c r="A57" s="6"/>
      <c r="B57" s="40"/>
      <c r="C57" s="7"/>
      <c r="D57" s="8"/>
      <c r="E57" s="8"/>
      <c r="F57" s="8"/>
    </row>
    <row r="58" spans="1:6" ht="14.3" thickBot="1">
      <c r="A58" s="6"/>
      <c r="B58" s="40"/>
      <c r="C58" s="7"/>
      <c r="D58" s="8"/>
      <c r="E58" s="8"/>
      <c r="F58" s="8"/>
    </row>
    <row r="59" spans="1:6" ht="16.3" thickBot="1">
      <c r="A59" s="6"/>
      <c r="B59" s="13" t="s">
        <v>5</v>
      </c>
      <c r="C59" s="14"/>
      <c r="D59" s="15"/>
      <c r="E59" s="15"/>
      <c r="F59" s="75">
        <f>SUM(F42:F58)</f>
        <v>0</v>
      </c>
    </row>
    <row r="60" spans="1:6" ht="15.65">
      <c r="A60" s="6"/>
      <c r="B60" s="16"/>
      <c r="C60" s="17"/>
      <c r="D60" s="18"/>
      <c r="E60" s="18"/>
      <c r="F60" s="18"/>
    </row>
    <row r="61" spans="1:6"/>
    <row r="62" spans="1:6" ht="14.3">
      <c r="A62" s="3" t="s">
        <v>6</v>
      </c>
      <c r="B62" s="39" t="s">
        <v>7</v>
      </c>
      <c r="C62" s="3"/>
      <c r="D62" s="4"/>
      <c r="E62" s="4"/>
      <c r="F62" s="5"/>
    </row>
    <row r="63" spans="1:6"/>
    <row r="64" spans="1:6" ht="14.95">
      <c r="B64" s="61" t="s">
        <v>70</v>
      </c>
    </row>
    <row r="65" spans="1:6" ht="110.75" customHeight="1">
      <c r="B65" s="104" t="s">
        <v>220</v>
      </c>
      <c r="C65" s="104"/>
      <c r="D65" s="104"/>
      <c r="E65" s="104"/>
      <c r="F65" s="104"/>
    </row>
    <row r="66" spans="1:6" ht="136.05000000000001" customHeight="1">
      <c r="B66" s="104" t="s">
        <v>225</v>
      </c>
      <c r="C66" s="104"/>
      <c r="D66" s="104"/>
      <c r="E66" s="104"/>
      <c r="F66" s="104"/>
    </row>
    <row r="67" spans="1:6" ht="127.2" customHeight="1">
      <c r="B67" s="104" t="s">
        <v>221</v>
      </c>
      <c r="C67" s="104"/>
      <c r="D67" s="104"/>
      <c r="E67" s="104"/>
      <c r="F67" s="104"/>
    </row>
    <row r="68" spans="1:6" ht="29.9" customHeight="1">
      <c r="B68" s="104" t="s">
        <v>71</v>
      </c>
      <c r="C68" s="104"/>
      <c r="D68" s="104"/>
      <c r="E68" s="104"/>
      <c r="F68" s="104"/>
    </row>
    <row r="69" spans="1:6" ht="31.95" customHeight="1">
      <c r="B69" s="104" t="s">
        <v>222</v>
      </c>
      <c r="C69" s="104"/>
      <c r="D69" s="104"/>
      <c r="E69" s="104"/>
      <c r="F69" s="104"/>
    </row>
    <row r="70" spans="1:6" ht="36.700000000000003" customHeight="1">
      <c r="B70" s="104" t="s">
        <v>223</v>
      </c>
      <c r="C70" s="104"/>
      <c r="D70" s="104"/>
      <c r="E70" s="104"/>
      <c r="F70" s="104"/>
    </row>
    <row r="71" spans="1:6" ht="19.2" customHeight="1">
      <c r="B71" s="104" t="s">
        <v>224</v>
      </c>
      <c r="C71" s="104"/>
      <c r="D71" s="104"/>
      <c r="E71" s="104"/>
      <c r="F71" s="104"/>
    </row>
    <row r="72" spans="1:6" ht="59.8" customHeight="1">
      <c r="B72" s="104" t="s">
        <v>72</v>
      </c>
      <c r="C72" s="104"/>
      <c r="D72" s="104"/>
      <c r="E72" s="104"/>
      <c r="F72" s="104"/>
    </row>
    <row r="73" spans="1:6" ht="18.350000000000001" customHeight="1">
      <c r="B73" s="104" t="s">
        <v>73</v>
      </c>
      <c r="C73" s="104"/>
      <c r="D73" s="104"/>
      <c r="E73" s="104"/>
      <c r="F73" s="104"/>
    </row>
    <row r="74" spans="1:6" ht="18.350000000000001" customHeight="1">
      <c r="B74" s="67"/>
      <c r="C74" s="67"/>
      <c r="D74" s="67"/>
      <c r="E74" s="67"/>
      <c r="F74" s="67"/>
    </row>
    <row r="75" spans="1:6" ht="29.9">
      <c r="A75" s="51" t="s">
        <v>38</v>
      </c>
      <c r="B75" s="52" t="s">
        <v>79</v>
      </c>
      <c r="C75" s="53" t="s">
        <v>26</v>
      </c>
      <c r="D75" s="54">
        <v>15.4</v>
      </c>
      <c r="E75" s="55"/>
      <c r="F75" s="56">
        <f t="shared" ref="F75:F85" si="2">D75*E75</f>
        <v>0</v>
      </c>
    </row>
    <row r="76" spans="1:6">
      <c r="F76" s="8">
        <f t="shared" si="2"/>
        <v>0</v>
      </c>
    </row>
    <row r="77" spans="1:6" ht="29.9">
      <c r="A77" s="51" t="s">
        <v>39</v>
      </c>
      <c r="B77" s="52" t="s">
        <v>80</v>
      </c>
      <c r="C77" s="53" t="s">
        <v>26</v>
      </c>
      <c r="D77" s="54">
        <v>288</v>
      </c>
      <c r="E77" s="55"/>
      <c r="F77" s="56">
        <f t="shared" si="2"/>
        <v>0</v>
      </c>
    </row>
    <row r="78" spans="1:6">
      <c r="F78" s="8">
        <f t="shared" si="2"/>
        <v>0</v>
      </c>
    </row>
    <row r="79" spans="1:6" ht="29.9">
      <c r="A79" s="51" t="s">
        <v>40</v>
      </c>
      <c r="B79" s="52" t="s">
        <v>81</v>
      </c>
      <c r="C79" s="53" t="s">
        <v>26</v>
      </c>
      <c r="D79" s="54">
        <v>6.56</v>
      </c>
      <c r="E79" s="55"/>
      <c r="F79" s="56">
        <f t="shared" si="2"/>
        <v>0</v>
      </c>
    </row>
    <row r="80" spans="1:6">
      <c r="F80" s="8">
        <f t="shared" si="2"/>
        <v>0</v>
      </c>
    </row>
    <row r="81" spans="1:6" ht="44.85">
      <c r="A81" s="51" t="s">
        <v>41</v>
      </c>
      <c r="B81" s="52" t="s">
        <v>78</v>
      </c>
      <c r="C81" s="53" t="s">
        <v>42</v>
      </c>
      <c r="D81" s="54">
        <v>27000</v>
      </c>
      <c r="E81" s="55"/>
      <c r="F81" s="56">
        <f t="shared" si="2"/>
        <v>0</v>
      </c>
    </row>
    <row r="82" spans="1:6">
      <c r="A82" s="6"/>
      <c r="B82" s="40"/>
      <c r="C82" s="7"/>
      <c r="D82" s="8"/>
      <c r="E82" s="8"/>
      <c r="F82" s="8">
        <f t="shared" si="2"/>
        <v>0</v>
      </c>
    </row>
    <row r="83" spans="1:6" ht="44.85">
      <c r="A83" s="51" t="s">
        <v>76</v>
      </c>
      <c r="B83" s="52" t="s">
        <v>74</v>
      </c>
      <c r="C83" s="53" t="s">
        <v>14</v>
      </c>
      <c r="D83" s="54">
        <v>4</v>
      </c>
      <c r="E83" s="55"/>
      <c r="F83" s="56">
        <f t="shared" si="2"/>
        <v>0</v>
      </c>
    </row>
    <row r="84" spans="1:6">
      <c r="A84" s="6"/>
      <c r="B84" s="40"/>
      <c r="C84" s="7"/>
      <c r="D84" s="8"/>
      <c r="E84" s="8"/>
      <c r="F84" s="8">
        <f t="shared" si="2"/>
        <v>0</v>
      </c>
    </row>
    <row r="85" spans="1:6" ht="44.85">
      <c r="A85" s="51" t="s">
        <v>77</v>
      </c>
      <c r="B85" s="52" t="s">
        <v>75</v>
      </c>
      <c r="C85" s="53" t="s">
        <v>14</v>
      </c>
      <c r="D85" s="54">
        <v>1</v>
      </c>
      <c r="E85" s="55"/>
      <c r="F85" s="56">
        <f t="shared" si="2"/>
        <v>0</v>
      </c>
    </row>
    <row r="86" spans="1:6">
      <c r="A86" s="6"/>
      <c r="B86" s="40"/>
      <c r="C86" s="7"/>
      <c r="D86" s="8"/>
      <c r="E86" s="8"/>
      <c r="F86" s="8"/>
    </row>
    <row r="87" spans="1:6" ht="14.3" thickBot="1">
      <c r="A87" s="6"/>
      <c r="B87" s="40"/>
      <c r="C87" s="7"/>
      <c r="D87" s="8"/>
      <c r="E87" s="8"/>
      <c r="F87" s="8"/>
    </row>
    <row r="88" spans="1:6" ht="16.3" thickBot="1">
      <c r="A88" s="6"/>
      <c r="B88" s="13" t="s">
        <v>7</v>
      </c>
      <c r="C88" s="14"/>
      <c r="D88" s="15"/>
      <c r="E88" s="15"/>
      <c r="F88" s="75">
        <f>SUM(F75:F87)</f>
        <v>0</v>
      </c>
    </row>
    <row r="89" spans="1:6">
      <c r="A89" s="6"/>
      <c r="B89" s="40"/>
      <c r="C89" s="7"/>
      <c r="D89" s="8"/>
      <c r="E89" s="8"/>
      <c r="F89" s="8"/>
    </row>
    <row r="90" spans="1:6"/>
    <row r="91" spans="1:6" ht="14.3">
      <c r="A91" s="3" t="s">
        <v>8</v>
      </c>
      <c r="B91" s="39" t="s">
        <v>9</v>
      </c>
      <c r="C91" s="3"/>
      <c r="D91" s="4"/>
      <c r="E91" s="4"/>
      <c r="F91" s="5"/>
    </row>
    <row r="92" spans="1:6"/>
    <row r="93" spans="1:6" ht="14.95">
      <c r="B93" s="61" t="s">
        <v>64</v>
      </c>
    </row>
    <row r="94" spans="1:6" ht="14.95">
      <c r="B94" s="104" t="s">
        <v>82</v>
      </c>
      <c r="C94" s="104"/>
      <c r="D94" s="104"/>
      <c r="E94" s="104"/>
      <c r="F94" s="104"/>
    </row>
    <row r="95" spans="1:6" ht="15.65">
      <c r="B95" s="44"/>
    </row>
    <row r="96" spans="1:6" ht="14.95">
      <c r="B96" s="104" t="s">
        <v>83</v>
      </c>
      <c r="C96" s="104"/>
      <c r="D96" s="104"/>
      <c r="E96" s="104"/>
      <c r="F96" s="104"/>
    </row>
    <row r="97" spans="1:6" ht="14.95">
      <c r="B97" s="104" t="s">
        <v>84</v>
      </c>
      <c r="C97" s="104"/>
      <c r="D97" s="104"/>
      <c r="E97" s="104"/>
      <c r="F97" s="104"/>
    </row>
    <row r="98" spans="1:6" ht="44.85">
      <c r="B98" s="52" t="s">
        <v>85</v>
      </c>
    </row>
    <row r="99" spans="1:6" ht="76.95" customHeight="1">
      <c r="B99" s="104" t="s">
        <v>226</v>
      </c>
      <c r="C99" s="104"/>
      <c r="D99" s="104"/>
      <c r="E99" s="104"/>
      <c r="F99" s="104"/>
    </row>
    <row r="100" spans="1:6" ht="172.05" customHeight="1">
      <c r="B100" s="104" t="s">
        <v>227</v>
      </c>
      <c r="C100" s="104"/>
      <c r="D100" s="104"/>
      <c r="E100" s="104"/>
      <c r="F100" s="104"/>
    </row>
    <row r="101" spans="1:6"/>
    <row r="102" spans="1:6" ht="29.9">
      <c r="A102" s="51" t="s">
        <v>43</v>
      </c>
      <c r="B102" s="52" t="s">
        <v>44</v>
      </c>
      <c r="C102" s="53" t="s">
        <v>45</v>
      </c>
      <c r="D102" s="54">
        <v>99.2</v>
      </c>
      <c r="E102" s="55"/>
      <c r="F102" s="56">
        <f>D102*E102</f>
        <v>0</v>
      </c>
    </row>
    <row r="103" spans="1:6">
      <c r="F103" s="8">
        <f>D103*E103</f>
        <v>0</v>
      </c>
    </row>
    <row r="104" spans="1:6" ht="29.9">
      <c r="A104" s="51" t="s">
        <v>46</v>
      </c>
      <c r="B104" s="52" t="s">
        <v>47</v>
      </c>
      <c r="C104" s="53" t="s">
        <v>29</v>
      </c>
      <c r="D104" s="54">
        <v>192</v>
      </c>
      <c r="E104" s="55"/>
      <c r="F104" s="56">
        <f>D104*E104</f>
        <v>0</v>
      </c>
    </row>
    <row r="105" spans="1:6">
      <c r="F105" s="8">
        <f>D105*E105</f>
        <v>0</v>
      </c>
    </row>
    <row r="106" spans="1:6" ht="44.85">
      <c r="A106" s="51" t="s">
        <v>48</v>
      </c>
      <c r="B106" s="52" t="s">
        <v>49</v>
      </c>
      <c r="C106" s="53" t="s">
        <v>14</v>
      </c>
      <c r="D106" s="54">
        <v>4</v>
      </c>
      <c r="E106" s="55"/>
      <c r="F106" s="56">
        <f>D106*E106</f>
        <v>0</v>
      </c>
    </row>
    <row r="107" spans="1:6" ht="14.3" thickBot="1"/>
    <row r="108" spans="1:6" ht="16.3" thickBot="1">
      <c r="B108" s="13" t="s">
        <v>9</v>
      </c>
      <c r="C108" s="14"/>
      <c r="D108" s="15"/>
      <c r="E108" s="15"/>
      <c r="F108" s="75">
        <f>SUM(F102:F107)</f>
        <v>0</v>
      </c>
    </row>
    <row r="109" spans="1:6"/>
    <row r="110" spans="1:6"/>
    <row r="111" spans="1:6" ht="14.3">
      <c r="A111" s="3" t="s">
        <v>87</v>
      </c>
      <c r="B111" s="39" t="s">
        <v>94</v>
      </c>
      <c r="C111" s="3"/>
      <c r="D111" s="4"/>
      <c r="E111" s="4"/>
      <c r="F111" s="5"/>
    </row>
    <row r="112" spans="1:6"/>
    <row r="113" spans="1:6" ht="59.8">
      <c r="A113" s="51" t="s">
        <v>88</v>
      </c>
      <c r="B113" s="52" t="s">
        <v>96</v>
      </c>
      <c r="C113" s="53" t="s">
        <v>29</v>
      </c>
      <c r="D113" s="54">
        <v>100</v>
      </c>
      <c r="E113" s="55"/>
      <c r="F113" s="56">
        <f>D113*E113</f>
        <v>0</v>
      </c>
    </row>
    <row r="114" spans="1:6">
      <c r="A114" s="6"/>
      <c r="C114" s="7"/>
      <c r="D114" s="8"/>
      <c r="E114" s="8"/>
      <c r="F114" s="8"/>
    </row>
    <row r="115" spans="1:6" ht="29.9">
      <c r="A115" s="51" t="s">
        <v>89</v>
      </c>
      <c r="B115" s="52" t="s">
        <v>136</v>
      </c>
      <c r="C115" s="53" t="s">
        <v>45</v>
      </c>
      <c r="D115" s="54">
        <v>15</v>
      </c>
      <c r="E115" s="55"/>
      <c r="F115" s="56">
        <f>D115*E115</f>
        <v>0</v>
      </c>
    </row>
    <row r="116" spans="1:6"/>
    <row r="117" spans="1:6" ht="14.95">
      <c r="A117" s="51" t="s">
        <v>91</v>
      </c>
      <c r="B117" s="52" t="s">
        <v>97</v>
      </c>
      <c r="C117" s="53" t="s">
        <v>45</v>
      </c>
      <c r="D117" s="54">
        <v>40</v>
      </c>
      <c r="E117" s="55"/>
      <c r="F117" s="56">
        <f>D117*E117</f>
        <v>0</v>
      </c>
    </row>
    <row r="118" spans="1:6"/>
    <row r="119" spans="1:6" ht="14.95">
      <c r="A119" s="51" t="s">
        <v>90</v>
      </c>
      <c r="B119" s="52" t="s">
        <v>98</v>
      </c>
      <c r="C119" s="53" t="s">
        <v>45</v>
      </c>
      <c r="D119" s="54">
        <v>40</v>
      </c>
      <c r="E119" s="55"/>
      <c r="F119" s="56">
        <f>D119*E119</f>
        <v>0</v>
      </c>
    </row>
    <row r="120" spans="1:6"/>
    <row r="121" spans="1:6" ht="29.9">
      <c r="A121" s="51" t="s">
        <v>92</v>
      </c>
      <c r="B121" s="52" t="s">
        <v>99</v>
      </c>
      <c r="C121" s="53" t="s">
        <v>29</v>
      </c>
      <c r="D121" s="54">
        <v>100</v>
      </c>
      <c r="E121" s="55"/>
      <c r="F121" s="56">
        <f>D121*E121</f>
        <v>0</v>
      </c>
    </row>
    <row r="122" spans="1:6">
      <c r="A122" s="6"/>
      <c r="C122" s="7"/>
      <c r="D122" s="8"/>
      <c r="E122" s="8"/>
      <c r="F122" s="8"/>
    </row>
    <row r="123" spans="1:6" ht="44.85">
      <c r="A123" s="51" t="s">
        <v>93</v>
      </c>
      <c r="B123" s="52" t="s">
        <v>137</v>
      </c>
      <c r="C123" s="53" t="s">
        <v>14</v>
      </c>
      <c r="D123" s="54">
        <v>5</v>
      </c>
      <c r="E123" s="55"/>
      <c r="F123" s="56">
        <f>D123*E123</f>
        <v>0</v>
      </c>
    </row>
    <row r="124" spans="1:6"/>
    <row r="125" spans="1:6" ht="14.3" thickBot="1"/>
    <row r="126" spans="1:6" ht="16.3" thickBot="1">
      <c r="B126" s="13" t="s">
        <v>94</v>
      </c>
      <c r="C126" s="14"/>
      <c r="D126" s="15"/>
      <c r="E126" s="15"/>
      <c r="F126" s="75">
        <f>SUM(F113:F124)</f>
        <v>0</v>
      </c>
    </row>
    <row r="127" spans="1:6" ht="14.3" thickBot="1"/>
    <row r="128" spans="1:6" ht="16.3" thickBot="1">
      <c r="B128" s="13" t="s">
        <v>243</v>
      </c>
      <c r="C128" s="14"/>
      <c r="D128" s="15"/>
      <c r="E128" s="15"/>
      <c r="F128" s="75">
        <f>F34+F59+F88+F108+F126</f>
        <v>0</v>
      </c>
    </row>
  </sheetData>
  <sheetProtection password="CA05" sheet="1" objects="1" scenarios="1"/>
  <mergeCells count="15">
    <mergeCell ref="B100:F100"/>
    <mergeCell ref="B72:F72"/>
    <mergeCell ref="B73:F73"/>
    <mergeCell ref="B94:F94"/>
    <mergeCell ref="B97:F97"/>
    <mergeCell ref="B96:F96"/>
    <mergeCell ref="B99:F99"/>
    <mergeCell ref="B69:F69"/>
    <mergeCell ref="B70:F70"/>
    <mergeCell ref="B71:F71"/>
    <mergeCell ref="B40:F40"/>
    <mergeCell ref="B65:F65"/>
    <mergeCell ref="B66:F66"/>
    <mergeCell ref="B67:F67"/>
    <mergeCell ref="B68:F68"/>
  </mergeCells>
  <conditionalFormatting sqref="F7 F9 F11 F13 F15 F17 F19 F21 F23 F25 F27 F29 F31 F42 F44 F46 F48 F50 F52 F54 F56 F75 F77 F79 F81 F83 F85 F102 F104 F106 F113 F115 F117 F119 F121 F123">
    <cfRule type="cellIs" dxfId="3" priority="36" stopIfTrue="1" operator="equal">
      <formula>0</formula>
    </cfRule>
  </conditionalFormatting>
  <pageMargins left="0.70866141732283472" right="0.70866141732283472" top="0.70866141732283472" bottom="0.74803149606299213" header="0.31496062992125984" footer="0.51181102362204722"/>
  <pageSetup paperSize="9" scale="89" orientation="portrait" r:id="rId1"/>
  <headerFooter>
    <oddHeader>&amp;LMESTNA OBČINA MURSKA SOBOTA&amp;RRAZSVETLJAVA NOGOMETNEGA STADIONA FAZANERIJA</oddHeader>
    <oddFooter>&amp;L&amp;A&amp;RStran &amp;P od &amp;N</oddFooter>
  </headerFooter>
  <rowBreaks count="4" manualBreakCount="4">
    <brk id="35" max="5" man="1"/>
    <brk id="60" max="5" man="1"/>
    <brk id="89" max="5" man="1"/>
    <brk id="109" max="5" man="1"/>
  </rowBreaks>
  <drawing r:id="rId2"/>
</worksheet>
</file>

<file path=xl/worksheets/sheet4.xml><?xml version="1.0" encoding="utf-8"?>
<worksheet xmlns="http://schemas.openxmlformats.org/spreadsheetml/2006/main" xmlns:r="http://schemas.openxmlformats.org/officeDocument/2006/relationships">
  <sheetPr>
    <tabColor theme="5" tint="0.59999389629810485"/>
  </sheetPr>
  <dimension ref="A1:H38"/>
  <sheetViews>
    <sheetView topLeftCell="A4" workbookViewId="0">
      <selection activeCell="E21" sqref="E21"/>
    </sheetView>
  </sheetViews>
  <sheetFormatPr defaultColWidth="0" defaultRowHeight="0" customHeight="1" zeroHeight="1"/>
  <cols>
    <col min="1" max="1" width="3.375" style="90" bestFit="1" customWidth="1"/>
    <col min="2" max="3" width="15.625" style="90" customWidth="1"/>
    <col min="4" max="5" width="12.625" style="90" customWidth="1"/>
    <col min="6" max="6" width="8.625" style="90" customWidth="1"/>
    <col min="7" max="7" width="14.625" style="90" customWidth="1"/>
    <col min="8" max="16384" width="9" style="90" hidden="1"/>
  </cols>
  <sheetData>
    <row r="1" spans="1:8" ht="13.6">
      <c r="A1" s="77"/>
      <c r="B1" s="78"/>
      <c r="C1" s="79"/>
      <c r="D1" s="79"/>
      <c r="E1" s="79"/>
      <c r="F1" s="79"/>
      <c r="G1" s="79"/>
    </row>
    <row r="2" spans="1:8" ht="23.8">
      <c r="B2" s="88" t="s">
        <v>244</v>
      </c>
      <c r="C2" s="79"/>
      <c r="D2" s="79"/>
      <c r="E2" s="79"/>
      <c r="F2" s="79"/>
      <c r="G2" s="79"/>
    </row>
    <row r="3" spans="1:8" ht="16.3">
      <c r="B3" s="80" t="s">
        <v>245</v>
      </c>
      <c r="C3" s="79"/>
      <c r="D3" s="79"/>
      <c r="E3" s="79"/>
      <c r="F3" s="79"/>
      <c r="G3" s="79"/>
    </row>
    <row r="4" spans="1:8" ht="13.6">
      <c r="A4" s="77"/>
      <c r="B4" s="78"/>
      <c r="C4" s="79"/>
      <c r="D4" s="79"/>
      <c r="E4" s="79"/>
      <c r="F4" s="79"/>
      <c r="G4" s="79"/>
    </row>
    <row r="5" spans="1:8" ht="13.6">
      <c r="A5" s="77"/>
      <c r="B5" s="78"/>
      <c r="C5" s="79"/>
      <c r="D5" s="79"/>
      <c r="E5" s="79"/>
      <c r="F5" s="79"/>
      <c r="G5" s="79"/>
    </row>
    <row r="6" spans="1:8" ht="16.3">
      <c r="B6" s="80" t="s">
        <v>246</v>
      </c>
      <c r="C6" s="102"/>
      <c r="D6" s="102"/>
      <c r="E6" s="102"/>
      <c r="F6" s="102"/>
      <c r="G6" s="102"/>
    </row>
    <row r="7" spans="1:8" ht="17" customHeight="1">
      <c r="A7" s="103"/>
      <c r="B7" s="103"/>
      <c r="C7" s="103"/>
      <c r="D7" s="103"/>
      <c r="E7" s="103"/>
      <c r="F7" s="103"/>
      <c r="G7" s="103"/>
    </row>
    <row r="8" spans="1:8" ht="16.3">
      <c r="B8" s="80" t="s">
        <v>255</v>
      </c>
      <c r="C8" s="102"/>
      <c r="D8" s="102"/>
      <c r="E8" s="102"/>
      <c r="F8" s="102"/>
      <c r="G8" s="102"/>
      <c r="H8" s="80"/>
    </row>
    <row r="9" spans="1:8" ht="16.3">
      <c r="A9" s="81"/>
      <c r="B9" s="78"/>
      <c r="C9" s="79"/>
      <c r="D9" s="79"/>
      <c r="E9" s="79"/>
      <c r="F9" s="79"/>
      <c r="G9" s="79"/>
    </row>
    <row r="10" spans="1:8" ht="16.3">
      <c r="A10" s="81"/>
      <c r="B10" s="78"/>
      <c r="C10" s="79"/>
      <c r="D10" s="79"/>
      <c r="E10" s="79"/>
      <c r="F10" s="79"/>
      <c r="G10" s="79"/>
    </row>
    <row r="11" spans="1:8" ht="23.8">
      <c r="B11" s="88" t="s">
        <v>254</v>
      </c>
      <c r="C11" s="88"/>
      <c r="D11" s="88"/>
      <c r="E11" s="88"/>
      <c r="F11" s="88"/>
      <c r="G11" s="88"/>
    </row>
    <row r="12" spans="1:8" ht="16.3">
      <c r="B12" s="80" t="s">
        <v>253</v>
      </c>
      <c r="C12" s="80"/>
      <c r="D12" s="80"/>
      <c r="E12" s="80"/>
      <c r="F12" s="80"/>
      <c r="G12" s="80"/>
    </row>
    <row r="13" spans="1:8" ht="16.3">
      <c r="B13" s="87"/>
      <c r="C13" s="87"/>
      <c r="D13" s="87"/>
      <c r="E13" s="87"/>
      <c r="F13" s="87"/>
      <c r="G13" s="87"/>
    </row>
    <row r="14" spans="1:8" ht="23.8">
      <c r="B14" s="88" t="s">
        <v>265</v>
      </c>
      <c r="C14" s="88"/>
      <c r="D14" s="88"/>
      <c r="E14" s="88"/>
      <c r="F14" s="88"/>
      <c r="G14" s="88"/>
    </row>
    <row r="15" spans="1:8" ht="16.3">
      <c r="B15" s="80" t="s">
        <v>230</v>
      </c>
      <c r="C15" s="80"/>
      <c r="D15" s="80"/>
      <c r="E15" s="80"/>
      <c r="F15" s="80"/>
      <c r="G15" s="80"/>
    </row>
    <row r="16" spans="1:8" ht="16.3">
      <c r="A16" s="81"/>
      <c r="B16" s="78"/>
      <c r="C16" s="79"/>
      <c r="D16" s="79"/>
      <c r="E16" s="79"/>
      <c r="F16" s="79"/>
      <c r="G16" s="79"/>
    </row>
    <row r="17" spans="1:7" ht="16.3">
      <c r="A17" s="81"/>
      <c r="B17" s="78"/>
      <c r="C17" s="79"/>
      <c r="D17" s="79"/>
      <c r="E17" s="79"/>
      <c r="F17" s="79"/>
      <c r="G17" s="79"/>
    </row>
    <row r="18" spans="1:7" ht="16.3">
      <c r="A18" s="81"/>
      <c r="B18" s="78"/>
      <c r="C18" s="79"/>
      <c r="D18" s="79"/>
      <c r="E18" s="79"/>
      <c r="F18" s="79"/>
      <c r="G18" s="79"/>
    </row>
    <row r="19" spans="1:7" ht="13.6">
      <c r="A19" s="77"/>
      <c r="B19" s="78"/>
      <c r="C19" s="79"/>
      <c r="D19" s="79"/>
      <c r="E19" s="79"/>
      <c r="F19" s="79"/>
      <c r="G19" s="79"/>
    </row>
    <row r="20" spans="1:7" ht="23.8">
      <c r="A20" s="77"/>
      <c r="B20" s="88" t="s">
        <v>0</v>
      </c>
      <c r="C20" s="79"/>
      <c r="D20" s="79"/>
      <c r="E20" s="79"/>
      <c r="F20" s="79"/>
      <c r="G20" s="79"/>
    </row>
    <row r="21" spans="1:7" ht="13.6">
      <c r="A21" s="77"/>
      <c r="B21" s="78"/>
      <c r="C21" s="79"/>
      <c r="D21" s="79"/>
      <c r="E21" s="79"/>
      <c r="F21" s="79"/>
      <c r="G21" s="79"/>
    </row>
    <row r="22" spans="1:7" s="91" customFormat="1" ht="14.3">
      <c r="B22" t="s">
        <v>270</v>
      </c>
      <c r="G22" s="83">
        <f>STEBRI!F10</f>
        <v>0</v>
      </c>
    </row>
    <row r="23" spans="1:7" s="91" customFormat="1" ht="14.3">
      <c r="B23" s="71" t="s">
        <v>151</v>
      </c>
      <c r="G23" s="89">
        <f>SUM(G22:G22)</f>
        <v>0</v>
      </c>
    </row>
    <row r="24" spans="1:7" ht="14.3">
      <c r="A24" s="82"/>
      <c r="B24" s="91" t="s">
        <v>247</v>
      </c>
      <c r="C24" s="79"/>
      <c r="D24" s="79"/>
      <c r="E24" s="79"/>
      <c r="F24" s="84">
        <v>0.03</v>
      </c>
      <c r="G24" s="83">
        <f>G23*F24</f>
        <v>0</v>
      </c>
    </row>
    <row r="25" spans="1:7" ht="14.3">
      <c r="A25" s="82"/>
      <c r="B25" s="71" t="s">
        <v>260</v>
      </c>
      <c r="C25" s="85"/>
      <c r="D25" s="85"/>
      <c r="E25" s="85"/>
      <c r="F25" s="85"/>
      <c r="G25" s="89">
        <f>G23+G24</f>
        <v>0</v>
      </c>
    </row>
    <row r="26" spans="1:7" ht="14.3">
      <c r="A26" s="82"/>
      <c r="B26" s="71"/>
      <c r="C26" s="85"/>
      <c r="D26" s="85"/>
      <c r="E26" s="85"/>
      <c r="F26" s="85"/>
      <c r="G26" s="89"/>
    </row>
    <row r="27" spans="1:7" ht="14.3">
      <c r="A27" s="77"/>
      <c r="B27" s="91" t="s">
        <v>261</v>
      </c>
      <c r="C27" s="85"/>
      <c r="D27" s="85"/>
      <c r="E27" s="85"/>
      <c r="F27" s="92"/>
      <c r="G27" s="83">
        <f>G25*F27</f>
        <v>0</v>
      </c>
    </row>
    <row r="28" spans="1:7" ht="14.3">
      <c r="A28" s="77"/>
      <c r="B28" s="71" t="s">
        <v>262</v>
      </c>
      <c r="C28" s="85"/>
      <c r="D28" s="85"/>
      <c r="E28" s="85"/>
      <c r="F28" s="85"/>
      <c r="G28" s="89">
        <f>G25-G27</f>
        <v>0</v>
      </c>
    </row>
    <row r="29" spans="1:7" ht="13.6">
      <c r="A29" s="77"/>
      <c r="B29" s="78"/>
      <c r="C29" s="85"/>
      <c r="D29" s="85"/>
      <c r="E29" s="85"/>
      <c r="F29" s="85"/>
      <c r="G29" s="86"/>
    </row>
    <row r="30" spans="1:7" ht="14.3">
      <c r="A30" s="77"/>
      <c r="B30" t="s">
        <v>263</v>
      </c>
      <c r="C30" s="79"/>
      <c r="D30" s="79"/>
      <c r="E30" s="79"/>
      <c r="F30" s="84">
        <v>0.22</v>
      </c>
      <c r="G30" s="83">
        <f>G28*F30</f>
        <v>0</v>
      </c>
    </row>
    <row r="31" spans="1:7" ht="14.3">
      <c r="A31" s="77"/>
      <c r="B31" s="71" t="s">
        <v>264</v>
      </c>
      <c r="C31" s="85"/>
      <c r="D31" s="85"/>
      <c r="E31" s="85"/>
      <c r="F31" s="85"/>
      <c r="G31" s="89">
        <f>G28+G30</f>
        <v>0</v>
      </c>
    </row>
    <row r="32" spans="1:7" ht="13.6">
      <c r="A32" s="77"/>
      <c r="B32" s="79"/>
      <c r="C32" s="79"/>
      <c r="D32" s="79"/>
      <c r="E32" s="79"/>
      <c r="F32" s="79"/>
      <c r="G32" s="86"/>
    </row>
    <row r="33" spans="1:7" ht="13.6">
      <c r="A33" s="77"/>
      <c r="B33" s="78"/>
      <c r="C33" s="85"/>
      <c r="D33" s="85"/>
      <c r="E33" s="85"/>
      <c r="F33" s="85"/>
      <c r="G33" s="86"/>
    </row>
    <row r="34" spans="1:7" ht="13.6">
      <c r="A34" s="77"/>
      <c r="B34" s="78" t="s">
        <v>248</v>
      </c>
      <c r="C34" s="93"/>
      <c r="E34" s="85" t="s">
        <v>249</v>
      </c>
      <c r="G34" s="79" t="s">
        <v>250</v>
      </c>
    </row>
    <row r="35" spans="1:7" ht="13.6">
      <c r="A35" s="77"/>
      <c r="B35" s="78" t="s">
        <v>251</v>
      </c>
      <c r="C35" s="93"/>
      <c r="D35" s="85"/>
      <c r="E35" s="85"/>
      <c r="F35" s="85"/>
      <c r="G35" s="93"/>
    </row>
    <row r="36" spans="1:7" ht="13.6">
      <c r="A36" s="77"/>
      <c r="B36" s="78"/>
      <c r="C36" s="85"/>
      <c r="D36" s="85"/>
      <c r="E36" s="85"/>
      <c r="F36" s="85"/>
      <c r="G36" s="86"/>
    </row>
    <row r="37" spans="1:7" ht="13.6"/>
    <row r="38" spans="1:7" ht="13.6"/>
  </sheetData>
  <sheetProtection password="CA05" sheet="1" objects="1" scenarios="1"/>
  <mergeCells count="3">
    <mergeCell ref="C6:G6"/>
    <mergeCell ref="A7:G7"/>
    <mergeCell ref="C8:G8"/>
  </mergeCells>
  <pageMargins left="0.70866141732283472" right="0.70866141732283472" top="0.70866141732283472" bottom="0.74803149606299213" header="0.31496062992125984" footer="0.51181102362204722"/>
  <pageSetup paperSize="9" orientation="portrait" r:id="rId1"/>
  <headerFooter>
    <oddHeader>&amp;LMESTNA OBČINA MURSKA SOBOTA&amp;RRAZSVETLJAVA NOGOMETNEGA STADIONA FAZANERIJA</oddHeader>
    <oddFooter>&amp;L&amp;A&amp;RStran &amp;P od &amp;N</oddFooter>
  </headerFooter>
</worksheet>
</file>

<file path=xl/worksheets/sheet5.xml><?xml version="1.0" encoding="utf-8"?>
<worksheet xmlns="http://schemas.openxmlformats.org/spreadsheetml/2006/main" xmlns:r="http://schemas.openxmlformats.org/officeDocument/2006/relationships">
  <sheetPr>
    <tabColor theme="5" tint="0.59999389629810485"/>
  </sheetPr>
  <dimension ref="A1:F10"/>
  <sheetViews>
    <sheetView view="pageBreakPreview" topLeftCell="A4" zoomScaleNormal="100" zoomScaleSheetLayoutView="100" workbookViewId="0">
      <selection activeCell="B9" sqref="B9"/>
    </sheetView>
  </sheetViews>
  <sheetFormatPr defaultRowHeight="14.3"/>
  <cols>
    <col min="1" max="1" width="7.125" customWidth="1"/>
    <col min="2" max="2" width="50.75" customWidth="1"/>
    <col min="3" max="3" width="8.75" customWidth="1"/>
    <col min="4" max="5" width="9.75" customWidth="1"/>
    <col min="6" max="6" width="12.625" bestFit="1" customWidth="1"/>
  </cols>
  <sheetData>
    <row r="1" spans="1:6" ht="14.95" thickBot="1">
      <c r="A1" s="47" t="s">
        <v>214</v>
      </c>
      <c r="B1" s="48" t="s">
        <v>215</v>
      </c>
      <c r="C1" s="49" t="s">
        <v>10</v>
      </c>
      <c r="D1" s="49" t="s">
        <v>11</v>
      </c>
      <c r="E1" s="49" t="s">
        <v>216</v>
      </c>
      <c r="F1" s="49" t="s">
        <v>217</v>
      </c>
    </row>
    <row r="2" spans="1:6" ht="14.95" thickTop="1"/>
    <row r="3" spans="1:6" s="1" customFormat="1">
      <c r="A3" s="3" t="s">
        <v>268</v>
      </c>
      <c r="B3" s="39" t="s">
        <v>86</v>
      </c>
      <c r="C3" s="3"/>
      <c r="D3" s="4"/>
      <c r="E3" s="4"/>
      <c r="F3" s="5"/>
    </row>
    <row r="4" spans="1:6" s="1" customFormat="1" ht="13.6">
      <c r="B4" s="46"/>
      <c r="D4" s="2"/>
      <c r="E4" s="2"/>
      <c r="F4" s="2"/>
    </row>
    <row r="5" spans="1:6" s="1" customFormat="1" ht="33.299999999999997" customHeight="1">
      <c r="B5" s="104" t="s">
        <v>232</v>
      </c>
      <c r="C5" s="104"/>
      <c r="D5" s="104"/>
      <c r="E5" s="104"/>
      <c r="F5" s="104"/>
    </row>
    <row r="6" spans="1:6" s="1" customFormat="1" ht="49.6" customHeight="1">
      <c r="B6" s="104" t="s">
        <v>233</v>
      </c>
      <c r="C6" s="104"/>
      <c r="D6" s="104"/>
      <c r="E6" s="104"/>
      <c r="F6" s="104"/>
    </row>
    <row r="7" spans="1:6" s="1" customFormat="1" ht="13.6">
      <c r="B7" s="46"/>
      <c r="D7" s="2"/>
      <c r="E7" s="2"/>
      <c r="F7" s="8"/>
    </row>
    <row r="8" spans="1:6" s="1" customFormat="1" ht="356.6" customHeight="1">
      <c r="A8" s="51" t="s">
        <v>269</v>
      </c>
      <c r="B8" s="52" t="s">
        <v>276</v>
      </c>
      <c r="C8" s="53" t="s">
        <v>14</v>
      </c>
      <c r="D8" s="54">
        <v>4</v>
      </c>
      <c r="E8" s="55"/>
      <c r="F8" s="56">
        <f>D8*E8</f>
        <v>0</v>
      </c>
    </row>
    <row r="9" spans="1:6" s="1" customFormat="1" ht="13.6">
      <c r="B9" s="41"/>
      <c r="D9" s="2"/>
      <c r="E9" s="2"/>
      <c r="F9" s="2"/>
    </row>
    <row r="10" spans="1:6" s="1" customFormat="1">
      <c r="B10" s="41"/>
      <c r="D10" s="2"/>
      <c r="E10" s="76" t="s">
        <v>229</v>
      </c>
      <c r="F10" s="73">
        <f>SUM(F8:F8)</f>
        <v>0</v>
      </c>
    </row>
  </sheetData>
  <sheetProtection password="CA05" sheet="1" objects="1" scenarios="1"/>
  <mergeCells count="2">
    <mergeCell ref="B5:F5"/>
    <mergeCell ref="B6:F6"/>
  </mergeCells>
  <conditionalFormatting sqref="F8">
    <cfRule type="cellIs" dxfId="2" priority="11" stopIfTrue="1" operator="equal">
      <formula>0</formula>
    </cfRule>
  </conditionalFormatting>
  <pageMargins left="0.70866141732283472" right="0.70866141732283472" top="0.70866141732283472" bottom="0.74803149606299213" header="0.31496062992125984" footer="0.51181102362204722"/>
  <pageSetup paperSize="9" scale="88" orientation="portrait" r:id="rId1"/>
  <headerFooter>
    <oddHeader>&amp;LMESTNA OBČINA MURSKA SOBOTA&amp;RRAZSVETLJAVA NOGOMETNEGA STADIONA FAZANERIJA</oddHeader>
    <oddFooter>&amp;L&amp;A&amp;RStran &amp;P od &amp;N</oddFooter>
  </headerFooter>
  <drawing r:id="rId2"/>
</worksheet>
</file>

<file path=xl/worksheets/sheet6.xml><?xml version="1.0" encoding="utf-8"?>
<worksheet xmlns="http://schemas.openxmlformats.org/spreadsheetml/2006/main" xmlns:r="http://schemas.openxmlformats.org/officeDocument/2006/relationships">
  <sheetPr>
    <tabColor theme="7" tint="0.59999389629810485"/>
  </sheetPr>
  <dimension ref="A1:H41"/>
  <sheetViews>
    <sheetView workbookViewId="0">
      <selection activeCell="E26" sqref="E26"/>
    </sheetView>
  </sheetViews>
  <sheetFormatPr defaultColWidth="0" defaultRowHeight="0" customHeight="1" zeroHeight="1"/>
  <cols>
    <col min="1" max="1" width="3.375" style="90" bestFit="1" customWidth="1"/>
    <col min="2" max="3" width="15.625" style="90" customWidth="1"/>
    <col min="4" max="5" width="12.625" style="90" customWidth="1"/>
    <col min="6" max="6" width="8.625" style="90" customWidth="1"/>
    <col min="7" max="7" width="14.625" style="90" customWidth="1"/>
    <col min="8" max="16384" width="9" style="90" hidden="1"/>
  </cols>
  <sheetData>
    <row r="1" spans="1:8" ht="13.6">
      <c r="A1" s="77"/>
      <c r="B1" s="78"/>
      <c r="C1" s="79"/>
      <c r="D1" s="79"/>
      <c r="E1" s="79"/>
      <c r="F1" s="79"/>
      <c r="G1" s="79"/>
    </row>
    <row r="2" spans="1:8" ht="23.8">
      <c r="B2" s="88" t="s">
        <v>244</v>
      </c>
      <c r="C2" s="79"/>
      <c r="D2" s="79"/>
      <c r="E2" s="79"/>
      <c r="F2" s="79"/>
      <c r="G2" s="79"/>
    </row>
    <row r="3" spans="1:8" ht="16.3">
      <c r="B3" s="80" t="s">
        <v>245</v>
      </c>
      <c r="C3" s="79"/>
      <c r="D3" s="79"/>
      <c r="E3" s="79"/>
      <c r="F3" s="79"/>
      <c r="G3" s="79"/>
    </row>
    <row r="4" spans="1:8" ht="13.6">
      <c r="A4" s="77"/>
      <c r="B4" s="78"/>
      <c r="C4" s="79"/>
      <c r="D4" s="79"/>
      <c r="E4" s="79"/>
      <c r="F4" s="79"/>
      <c r="G4" s="79"/>
    </row>
    <row r="5" spans="1:8" ht="13.6">
      <c r="A5" s="77"/>
      <c r="B5" s="78"/>
      <c r="C5" s="79"/>
      <c r="D5" s="79"/>
      <c r="E5" s="79"/>
      <c r="F5" s="79"/>
      <c r="G5" s="79"/>
    </row>
    <row r="6" spans="1:8" ht="16.3">
      <c r="B6" s="80" t="s">
        <v>246</v>
      </c>
      <c r="C6" s="102"/>
      <c r="D6" s="102"/>
      <c r="E6" s="102"/>
      <c r="F6" s="102"/>
      <c r="G6" s="102"/>
    </row>
    <row r="7" spans="1:8" ht="17" customHeight="1">
      <c r="A7" s="103"/>
      <c r="B7" s="103"/>
      <c r="C7" s="103"/>
      <c r="D7" s="103"/>
      <c r="E7" s="103"/>
      <c r="F7" s="103"/>
      <c r="G7" s="103"/>
    </row>
    <row r="8" spans="1:8" ht="16.3">
      <c r="B8" s="80" t="s">
        <v>255</v>
      </c>
      <c r="C8" s="102"/>
      <c r="D8" s="102"/>
      <c r="E8" s="102"/>
      <c r="F8" s="102"/>
      <c r="G8" s="102"/>
      <c r="H8" s="80"/>
    </row>
    <row r="9" spans="1:8" ht="16.3">
      <c r="A9" s="81"/>
      <c r="B9" s="78"/>
      <c r="C9" s="79"/>
      <c r="D9" s="79"/>
      <c r="E9" s="79"/>
      <c r="F9" s="79"/>
      <c r="G9" s="79"/>
    </row>
    <row r="10" spans="1:8" ht="16.3">
      <c r="A10" s="81"/>
      <c r="B10" s="78"/>
      <c r="C10" s="79"/>
      <c r="D10" s="79"/>
      <c r="E10" s="79"/>
      <c r="F10" s="79"/>
      <c r="G10" s="79"/>
    </row>
    <row r="11" spans="1:8" ht="23.8">
      <c r="B11" s="88" t="s">
        <v>254</v>
      </c>
      <c r="C11" s="88"/>
      <c r="D11" s="88"/>
      <c r="E11" s="88"/>
      <c r="F11" s="88"/>
      <c r="G11" s="88"/>
    </row>
    <row r="12" spans="1:8" ht="16.3">
      <c r="B12" s="80" t="s">
        <v>253</v>
      </c>
      <c r="C12" s="80"/>
      <c r="D12" s="80"/>
      <c r="E12" s="80"/>
      <c r="F12" s="80"/>
      <c r="G12" s="80"/>
    </row>
    <row r="13" spans="1:8" ht="16.3">
      <c r="B13" s="87"/>
      <c r="C13" s="87"/>
      <c r="D13" s="87"/>
      <c r="E13" s="87"/>
      <c r="F13" s="87"/>
      <c r="G13" s="87"/>
    </row>
    <row r="14" spans="1:8" ht="23.8">
      <c r="B14" s="88" t="s">
        <v>266</v>
      </c>
      <c r="C14" s="88"/>
      <c r="D14" s="88"/>
      <c r="E14" s="88"/>
      <c r="F14" s="88"/>
      <c r="G14" s="88"/>
    </row>
    <row r="15" spans="1:8" ht="16.3">
      <c r="B15" s="80" t="s">
        <v>231</v>
      </c>
      <c r="C15" s="80"/>
      <c r="D15" s="80"/>
      <c r="E15" s="80"/>
      <c r="F15" s="80"/>
      <c r="G15" s="80"/>
    </row>
    <row r="16" spans="1:8" ht="16.3">
      <c r="A16" s="81"/>
      <c r="B16" s="78"/>
      <c r="C16" s="79"/>
      <c r="D16" s="79"/>
      <c r="E16" s="79"/>
      <c r="F16" s="79"/>
      <c r="G16" s="79"/>
    </row>
    <row r="17" spans="1:7" ht="16.3">
      <c r="A17" s="81"/>
      <c r="B17" s="78"/>
      <c r="C17" s="79"/>
      <c r="D17" s="79"/>
      <c r="E17" s="79"/>
      <c r="F17" s="79"/>
      <c r="G17" s="79"/>
    </row>
    <row r="18" spans="1:7" ht="16.3">
      <c r="A18" s="81"/>
      <c r="B18" s="78"/>
      <c r="C18" s="79"/>
      <c r="D18" s="79"/>
      <c r="E18" s="79"/>
      <c r="F18" s="79"/>
      <c r="G18" s="79"/>
    </row>
    <row r="19" spans="1:7" ht="13.6">
      <c r="A19" s="77"/>
      <c r="B19" s="78"/>
      <c r="C19" s="79"/>
      <c r="D19" s="79"/>
      <c r="E19" s="79"/>
      <c r="F19" s="79"/>
      <c r="G19" s="79"/>
    </row>
    <row r="20" spans="1:7" ht="23.8">
      <c r="A20" s="77"/>
      <c r="B20" s="88" t="s">
        <v>0</v>
      </c>
      <c r="C20" s="79"/>
      <c r="D20" s="79"/>
      <c r="E20" s="79"/>
      <c r="F20" s="79"/>
      <c r="G20" s="79"/>
    </row>
    <row r="21" spans="1:7" ht="13.6">
      <c r="A21" s="77"/>
      <c r="B21" s="78"/>
      <c r="C21" s="79"/>
      <c r="D21" s="79"/>
      <c r="E21" s="79"/>
      <c r="F21" s="79"/>
      <c r="G21" s="79"/>
    </row>
    <row r="22" spans="1:7" s="91" customFormat="1" ht="14.3">
      <c r="B22" t="s">
        <v>271</v>
      </c>
      <c r="G22" s="83">
        <f>'EL INSTALACIJE'!F23</f>
        <v>0</v>
      </c>
    </row>
    <row r="23" spans="1:7" s="91" customFormat="1" ht="14.3">
      <c r="B23" t="s">
        <v>272</v>
      </c>
      <c r="G23" s="83">
        <f>'EL INSTALACIJE'!F85</f>
        <v>0</v>
      </c>
    </row>
    <row r="24" spans="1:7" s="91" customFormat="1" ht="14.3">
      <c r="B24" t="s">
        <v>273</v>
      </c>
      <c r="G24" s="83">
        <f>'EL INSTALACIJE'!F94</f>
        <v>0</v>
      </c>
    </row>
    <row r="25" spans="1:7" s="91" customFormat="1" ht="14.3">
      <c r="B25" t="s">
        <v>274</v>
      </c>
      <c r="G25" s="83">
        <f>'EL INSTALACIJE'!F102</f>
        <v>0</v>
      </c>
    </row>
    <row r="26" spans="1:7" s="91" customFormat="1" ht="14.3">
      <c r="B26" s="71" t="s">
        <v>151</v>
      </c>
      <c r="G26" s="89">
        <f>SUM(G22:G25)</f>
        <v>0</v>
      </c>
    </row>
    <row r="27" spans="1:7" ht="14.3">
      <c r="A27" s="82"/>
      <c r="B27" s="91" t="s">
        <v>247</v>
      </c>
      <c r="C27" s="79"/>
      <c r="D27" s="79"/>
      <c r="E27" s="79"/>
      <c r="F27" s="84">
        <v>0.03</v>
      </c>
      <c r="G27" s="83">
        <f>G26*F27</f>
        <v>0</v>
      </c>
    </row>
    <row r="28" spans="1:7" ht="14.3">
      <c r="A28" s="82"/>
      <c r="B28" s="71" t="s">
        <v>260</v>
      </c>
      <c r="C28" s="85"/>
      <c r="D28" s="85"/>
      <c r="E28" s="85"/>
      <c r="F28" s="85"/>
      <c r="G28" s="89">
        <f>G26+G27</f>
        <v>0</v>
      </c>
    </row>
    <row r="29" spans="1:7" ht="14.3">
      <c r="A29" s="82"/>
      <c r="B29" s="71"/>
      <c r="C29" s="85"/>
      <c r="D29" s="85"/>
      <c r="E29" s="85"/>
      <c r="F29" s="85"/>
      <c r="G29" s="89"/>
    </row>
    <row r="30" spans="1:7" ht="14.3">
      <c r="A30" s="77"/>
      <c r="B30" s="91" t="s">
        <v>261</v>
      </c>
      <c r="C30" s="85"/>
      <c r="D30" s="85"/>
      <c r="E30" s="85"/>
      <c r="F30" s="92"/>
      <c r="G30" s="83">
        <f>G28*F30</f>
        <v>0</v>
      </c>
    </row>
    <row r="31" spans="1:7" ht="14.3">
      <c r="A31" s="77"/>
      <c r="B31" s="71" t="s">
        <v>262</v>
      </c>
      <c r="C31" s="85"/>
      <c r="D31" s="85"/>
      <c r="E31" s="85"/>
      <c r="F31" s="85"/>
      <c r="G31" s="89">
        <f>G28-G30</f>
        <v>0</v>
      </c>
    </row>
    <row r="32" spans="1:7" ht="13.6">
      <c r="A32" s="77"/>
      <c r="B32" s="78"/>
      <c r="C32" s="85"/>
      <c r="D32" s="85"/>
      <c r="E32" s="85"/>
      <c r="F32" s="85"/>
      <c r="G32" s="86"/>
    </row>
    <row r="33" spans="1:7" ht="14.3">
      <c r="A33" s="77"/>
      <c r="B33" t="s">
        <v>263</v>
      </c>
      <c r="C33" s="79"/>
      <c r="D33" s="79"/>
      <c r="E33" s="79"/>
      <c r="F33" s="84">
        <v>0.22</v>
      </c>
      <c r="G33" s="83">
        <f>G31*F33</f>
        <v>0</v>
      </c>
    </row>
    <row r="34" spans="1:7" ht="14.3">
      <c r="A34" s="77"/>
      <c r="B34" s="71" t="s">
        <v>264</v>
      </c>
      <c r="C34" s="85"/>
      <c r="D34" s="85"/>
      <c r="E34" s="85"/>
      <c r="F34" s="85"/>
      <c r="G34" s="89">
        <f>G31+G33</f>
        <v>0</v>
      </c>
    </row>
    <row r="35" spans="1:7" ht="13.6">
      <c r="A35" s="77"/>
      <c r="B35" s="79"/>
      <c r="C35" s="79"/>
      <c r="D35" s="79"/>
      <c r="E35" s="79"/>
      <c r="F35" s="79"/>
      <c r="G35" s="86"/>
    </row>
    <row r="36" spans="1:7" ht="13.6">
      <c r="A36" s="77"/>
      <c r="B36" s="78"/>
      <c r="C36" s="85"/>
      <c r="D36" s="85"/>
      <c r="E36" s="85"/>
      <c r="F36" s="85"/>
      <c r="G36" s="86"/>
    </row>
    <row r="37" spans="1:7" ht="13.6">
      <c r="A37" s="77"/>
      <c r="B37" s="78" t="s">
        <v>248</v>
      </c>
      <c r="C37" s="93"/>
      <c r="E37" s="85" t="s">
        <v>249</v>
      </c>
      <c r="G37" s="79" t="s">
        <v>250</v>
      </c>
    </row>
    <row r="38" spans="1:7" ht="13.6">
      <c r="A38" s="77"/>
      <c r="B38" s="78" t="s">
        <v>251</v>
      </c>
      <c r="C38" s="93"/>
      <c r="D38" s="85"/>
      <c r="E38" s="85"/>
      <c r="F38" s="85"/>
      <c r="G38" s="93"/>
    </row>
    <row r="39" spans="1:7" ht="13.6">
      <c r="A39" s="77"/>
      <c r="B39" s="78"/>
      <c r="C39" s="85"/>
      <c r="D39" s="85"/>
      <c r="E39" s="85"/>
      <c r="F39" s="85"/>
      <c r="G39" s="86"/>
    </row>
    <row r="40" spans="1:7" ht="13.6"/>
    <row r="41" spans="1:7" ht="13.6"/>
  </sheetData>
  <sheetProtection password="CA05" sheet="1" objects="1" scenarios="1"/>
  <mergeCells count="3">
    <mergeCell ref="C6:G6"/>
    <mergeCell ref="A7:G7"/>
    <mergeCell ref="C8:G8"/>
  </mergeCells>
  <pageMargins left="0.70866141732283472" right="0.70866141732283472" top="0.70866141732283472" bottom="0.74803149606299213" header="0.31496062992125984" footer="0.51181102362204722"/>
  <pageSetup paperSize="9" scale="105" orientation="portrait" r:id="rId1"/>
  <headerFooter>
    <oddHeader>&amp;LMESTNA OBČINA MURSKA SOBOTA&amp;RRAZSVETLJAVA NOGOMETNEGA STADIONA FAZANERIJA</oddHeader>
    <oddFooter>&amp;L&amp;A&amp;RStran &amp;P od &amp;N</oddFooter>
  </headerFooter>
</worksheet>
</file>

<file path=xl/worksheets/sheet7.xml><?xml version="1.0" encoding="utf-8"?>
<worksheet xmlns="http://schemas.openxmlformats.org/spreadsheetml/2006/main" xmlns:r="http://schemas.openxmlformats.org/officeDocument/2006/relationships">
  <sheetPr>
    <tabColor theme="7" tint="0.59999389629810485"/>
  </sheetPr>
  <dimension ref="A1:F104"/>
  <sheetViews>
    <sheetView view="pageBreakPreview" zoomScaleNormal="115" zoomScaleSheetLayoutView="100" workbookViewId="0">
      <selection activeCell="D62" sqref="D62"/>
    </sheetView>
  </sheetViews>
  <sheetFormatPr defaultColWidth="0" defaultRowHeight="13.6" zeroHeight="1"/>
  <cols>
    <col min="1" max="1" width="7.125" style="22" customWidth="1"/>
    <col min="2" max="2" width="50.75" style="23" customWidth="1"/>
    <col min="3" max="3" width="8.75" style="22" customWidth="1"/>
    <col min="4" max="4" width="9.75" style="22" customWidth="1"/>
    <col min="5" max="5" width="9.75" style="24" customWidth="1"/>
    <col min="6" max="6" width="11.75" style="25" customWidth="1"/>
    <col min="7" max="16384" width="9" style="26" hidden="1"/>
  </cols>
  <sheetData>
    <row r="1" spans="1:6" ht="14.3">
      <c r="A1" s="69" t="s">
        <v>138</v>
      </c>
    </row>
    <row r="2" spans="1:6" ht="14.3">
      <c r="A2" s="70" t="s">
        <v>139</v>
      </c>
      <c r="B2" s="70"/>
      <c r="C2" s="70"/>
      <c r="D2" s="70"/>
    </row>
    <row r="3" spans="1:6">
      <c r="A3" s="29"/>
    </row>
    <row r="4" spans="1:6" s="27" customFormat="1" ht="14.95" thickBot="1">
      <c r="A4" s="47" t="s">
        <v>214</v>
      </c>
      <c r="B4" s="57" t="s">
        <v>215</v>
      </c>
      <c r="C4" s="58" t="s">
        <v>10</v>
      </c>
      <c r="D4" s="58" t="s">
        <v>11</v>
      </c>
      <c r="E4" s="58" t="s">
        <v>216</v>
      </c>
      <c r="F4" s="58" t="s">
        <v>217</v>
      </c>
    </row>
    <row r="5" spans="1:6" ht="30.6" thickTop="1">
      <c r="A5" s="51">
        <v>1</v>
      </c>
      <c r="B5" s="52" t="s">
        <v>140</v>
      </c>
      <c r="C5" s="53" t="s">
        <v>67</v>
      </c>
      <c r="D5" s="54">
        <v>30</v>
      </c>
      <c r="E5" s="55"/>
      <c r="F5" s="56">
        <f t="shared" ref="F5:F19" si="0">D5*E5</f>
        <v>0</v>
      </c>
    </row>
    <row r="6" spans="1:6" ht="14.95">
      <c r="A6" s="51">
        <f t="shared" ref="A6:A20" si="1">A5+1</f>
        <v>2</v>
      </c>
      <c r="B6" s="52" t="s">
        <v>141</v>
      </c>
      <c r="C6" s="53" t="s">
        <v>67</v>
      </c>
      <c r="D6" s="54">
        <v>580</v>
      </c>
      <c r="E6" s="55"/>
      <c r="F6" s="56">
        <f t="shared" si="0"/>
        <v>0</v>
      </c>
    </row>
    <row r="7" spans="1:6" ht="14.95">
      <c r="A7" s="51">
        <f t="shared" si="1"/>
        <v>3</v>
      </c>
      <c r="B7" s="52" t="s">
        <v>142</v>
      </c>
      <c r="C7" s="53" t="s">
        <v>67</v>
      </c>
      <c r="D7" s="54">
        <v>1020</v>
      </c>
      <c r="E7" s="55"/>
      <c r="F7" s="56">
        <f t="shared" si="0"/>
        <v>0</v>
      </c>
    </row>
    <row r="8" spans="1:6" ht="29.9">
      <c r="A8" s="51">
        <f t="shared" si="1"/>
        <v>4</v>
      </c>
      <c r="B8" s="52" t="s">
        <v>143</v>
      </c>
      <c r="C8" s="53" t="s">
        <v>67</v>
      </c>
      <c r="D8" s="54">
        <v>45</v>
      </c>
      <c r="E8" s="55"/>
      <c r="F8" s="56">
        <f t="shared" si="0"/>
        <v>0</v>
      </c>
    </row>
    <row r="9" spans="1:6" ht="29.9">
      <c r="A9" s="51">
        <f t="shared" si="1"/>
        <v>5</v>
      </c>
      <c r="B9" s="52" t="s">
        <v>144</v>
      </c>
      <c r="C9" s="53" t="s">
        <v>67</v>
      </c>
      <c r="D9" s="54">
        <v>15</v>
      </c>
      <c r="E9" s="55"/>
      <c r="F9" s="56">
        <f t="shared" si="0"/>
        <v>0</v>
      </c>
    </row>
    <row r="10" spans="1:6" s="30" customFormat="1" ht="14.95">
      <c r="A10" s="51">
        <f t="shared" si="1"/>
        <v>6</v>
      </c>
      <c r="B10" s="52" t="s">
        <v>234</v>
      </c>
      <c r="C10" s="53" t="s">
        <v>67</v>
      </c>
      <c r="D10" s="54">
        <v>680</v>
      </c>
      <c r="E10" s="55"/>
      <c r="F10" s="56">
        <f t="shared" si="0"/>
        <v>0</v>
      </c>
    </row>
    <row r="11" spans="1:6" s="30" customFormat="1" ht="14.95">
      <c r="A11" s="51">
        <f t="shared" si="1"/>
        <v>7</v>
      </c>
      <c r="B11" s="52" t="s">
        <v>235</v>
      </c>
      <c r="C11" s="53" t="s">
        <v>67</v>
      </c>
      <c r="D11" s="54">
        <v>180</v>
      </c>
      <c r="E11" s="55"/>
      <c r="F11" s="56">
        <f t="shared" si="0"/>
        <v>0</v>
      </c>
    </row>
    <row r="12" spans="1:6" s="30" customFormat="1" ht="14.95">
      <c r="A12" s="51">
        <f t="shared" si="1"/>
        <v>8</v>
      </c>
      <c r="B12" s="52" t="s">
        <v>236</v>
      </c>
      <c r="C12" s="53" t="s">
        <v>67</v>
      </c>
      <c r="D12" s="54">
        <v>4050</v>
      </c>
      <c r="E12" s="55"/>
      <c r="F12" s="56">
        <f t="shared" si="0"/>
        <v>0</v>
      </c>
    </row>
    <row r="13" spans="1:6" s="30" customFormat="1" ht="14.95">
      <c r="A13" s="51">
        <f t="shared" si="1"/>
        <v>9</v>
      </c>
      <c r="B13" s="52" t="s">
        <v>237</v>
      </c>
      <c r="C13" s="53" t="s">
        <v>67</v>
      </c>
      <c r="D13" s="54">
        <v>5</v>
      </c>
      <c r="E13" s="55"/>
      <c r="F13" s="56">
        <f>D13*E13</f>
        <v>0</v>
      </c>
    </row>
    <row r="14" spans="1:6" s="30" customFormat="1" ht="14.95">
      <c r="A14" s="51">
        <f t="shared" si="1"/>
        <v>10</v>
      </c>
      <c r="B14" s="52" t="s">
        <v>238</v>
      </c>
      <c r="C14" s="53" t="s">
        <v>67</v>
      </c>
      <c r="D14" s="54">
        <v>5</v>
      </c>
      <c r="E14" s="55"/>
      <c r="F14" s="56">
        <f>D14*E14</f>
        <v>0</v>
      </c>
    </row>
    <row r="15" spans="1:6" s="30" customFormat="1" ht="14.95">
      <c r="A15" s="51">
        <f t="shared" si="1"/>
        <v>11</v>
      </c>
      <c r="B15" s="52" t="s">
        <v>239</v>
      </c>
      <c r="C15" s="53" t="s">
        <v>67</v>
      </c>
      <c r="D15" s="54">
        <v>530</v>
      </c>
      <c r="E15" s="55"/>
      <c r="F15" s="56">
        <f t="shared" si="0"/>
        <v>0</v>
      </c>
    </row>
    <row r="16" spans="1:6" ht="14.95">
      <c r="A16" s="51">
        <f t="shared" si="1"/>
        <v>12</v>
      </c>
      <c r="B16" s="52" t="s">
        <v>240</v>
      </c>
      <c r="C16" s="53" t="s">
        <v>67</v>
      </c>
      <c r="D16" s="54">
        <v>60</v>
      </c>
      <c r="E16" s="55"/>
      <c r="F16" s="56">
        <f t="shared" si="0"/>
        <v>0</v>
      </c>
    </row>
    <row r="17" spans="1:6" ht="14.95">
      <c r="A17" s="51">
        <f t="shared" si="1"/>
        <v>13</v>
      </c>
      <c r="B17" s="52" t="s">
        <v>145</v>
      </c>
      <c r="C17" s="53" t="s">
        <v>146</v>
      </c>
      <c r="D17" s="54">
        <v>8</v>
      </c>
      <c r="E17" s="55"/>
      <c r="F17" s="56">
        <f t="shared" si="0"/>
        <v>0</v>
      </c>
    </row>
    <row r="18" spans="1:6" ht="14.95">
      <c r="A18" s="51">
        <f t="shared" si="1"/>
        <v>14</v>
      </c>
      <c r="B18" s="52" t="s">
        <v>147</v>
      </c>
      <c r="C18" s="53" t="s">
        <v>146</v>
      </c>
      <c r="D18" s="54">
        <v>14</v>
      </c>
      <c r="E18" s="55"/>
      <c r="F18" s="56">
        <f t="shared" si="0"/>
        <v>0</v>
      </c>
    </row>
    <row r="19" spans="1:6" ht="14.95">
      <c r="A19" s="51">
        <f t="shared" si="1"/>
        <v>15</v>
      </c>
      <c r="B19" s="52" t="s">
        <v>241</v>
      </c>
      <c r="C19" s="53" t="s">
        <v>67</v>
      </c>
      <c r="D19" s="54">
        <v>390</v>
      </c>
      <c r="E19" s="55"/>
      <c r="F19" s="56">
        <f t="shared" si="0"/>
        <v>0</v>
      </c>
    </row>
    <row r="20" spans="1:6" ht="14.95">
      <c r="A20" s="51">
        <f t="shared" si="1"/>
        <v>16</v>
      </c>
      <c r="B20" s="52" t="s">
        <v>148</v>
      </c>
      <c r="C20" s="53" t="s">
        <v>149</v>
      </c>
      <c r="D20" s="54">
        <v>1</v>
      </c>
      <c r="E20" s="55"/>
      <c r="F20" s="56">
        <f>D20*E20</f>
        <v>0</v>
      </c>
    </row>
    <row r="21" spans="1:6" ht="29.9">
      <c r="A21" s="51">
        <f>A20+1</f>
        <v>17</v>
      </c>
      <c r="B21" s="52" t="s">
        <v>150</v>
      </c>
      <c r="C21" s="53" t="s">
        <v>149</v>
      </c>
      <c r="D21" s="54">
        <v>1</v>
      </c>
      <c r="E21" s="55"/>
      <c r="F21" s="56">
        <f>D21*E21</f>
        <v>0</v>
      </c>
    </row>
    <row r="22" spans="1:6">
      <c r="A22" s="29"/>
    </row>
    <row r="23" spans="1:6" ht="14.3">
      <c r="A23" s="29"/>
      <c r="E23" s="74" t="s">
        <v>151</v>
      </c>
      <c r="F23" s="73">
        <f>SUM(F5:F21)</f>
        <v>0</v>
      </c>
    </row>
    <row r="24" spans="1:6">
      <c r="A24" s="29"/>
      <c r="E24" s="32"/>
    </row>
    <row r="25" spans="1:6"/>
    <row r="26" spans="1:6" ht="14.3">
      <c r="A26" s="69" t="s">
        <v>152</v>
      </c>
    </row>
    <row r="27" spans="1:6" ht="14.3">
      <c r="A27" s="70" t="s">
        <v>153</v>
      </c>
      <c r="B27" s="70"/>
      <c r="C27" s="70"/>
      <c r="D27" s="70"/>
    </row>
    <row r="28" spans="1:6">
      <c r="A28" s="29"/>
    </row>
    <row r="29" spans="1:6" ht="14.95" thickBot="1">
      <c r="A29" s="47" t="s">
        <v>214</v>
      </c>
      <c r="B29" s="57" t="s">
        <v>215</v>
      </c>
      <c r="C29" s="58" t="s">
        <v>10</v>
      </c>
      <c r="D29" s="58" t="s">
        <v>11</v>
      </c>
      <c r="E29" s="58" t="s">
        <v>216</v>
      </c>
      <c r="F29" s="58" t="s">
        <v>217</v>
      </c>
    </row>
    <row r="30" spans="1:6" s="30" customFormat="1" ht="15.65" thickTop="1">
      <c r="A30" s="51"/>
      <c r="B30" s="61" t="s">
        <v>154</v>
      </c>
      <c r="C30" s="53" t="s">
        <v>149</v>
      </c>
      <c r="D30" s="54">
        <v>1</v>
      </c>
      <c r="E30" s="55"/>
      <c r="F30" s="56">
        <f>D30*E30</f>
        <v>0</v>
      </c>
    </row>
    <row r="31" spans="1:6" ht="59.8">
      <c r="A31" s="62">
        <v>1</v>
      </c>
      <c r="B31" s="63" t="s">
        <v>155</v>
      </c>
      <c r="C31" s="64" t="s">
        <v>146</v>
      </c>
      <c r="D31" s="65">
        <v>1</v>
      </c>
      <c r="E31" s="66"/>
      <c r="F31" s="66"/>
    </row>
    <row r="32" spans="1:6" ht="14.95">
      <c r="A32" s="62">
        <f t="shared" ref="A32:A37" si="2">A31+1</f>
        <v>2</v>
      </c>
      <c r="B32" s="63" t="s">
        <v>156</v>
      </c>
      <c r="C32" s="64" t="s">
        <v>146</v>
      </c>
      <c r="D32" s="65">
        <v>1</v>
      </c>
      <c r="E32" s="66"/>
      <c r="F32" s="66"/>
    </row>
    <row r="33" spans="1:6" ht="44.85">
      <c r="A33" s="62">
        <f t="shared" si="2"/>
        <v>3</v>
      </c>
      <c r="B33" s="63" t="s">
        <v>157</v>
      </c>
      <c r="C33" s="64" t="s">
        <v>146</v>
      </c>
      <c r="D33" s="65">
        <v>1</v>
      </c>
      <c r="E33" s="66"/>
      <c r="F33" s="66"/>
    </row>
    <row r="34" spans="1:6" ht="14.95">
      <c r="A34" s="62">
        <f t="shared" si="2"/>
        <v>4</v>
      </c>
      <c r="B34" s="63" t="s">
        <v>158</v>
      </c>
      <c r="C34" s="64" t="s">
        <v>146</v>
      </c>
      <c r="D34" s="65">
        <v>1</v>
      </c>
      <c r="E34" s="66"/>
      <c r="F34" s="66"/>
    </row>
    <row r="35" spans="1:6" ht="14.95">
      <c r="A35" s="62">
        <f t="shared" si="2"/>
        <v>5</v>
      </c>
      <c r="B35" s="63" t="s">
        <v>159</v>
      </c>
      <c r="C35" s="64" t="s">
        <v>146</v>
      </c>
      <c r="D35" s="65">
        <v>1</v>
      </c>
      <c r="E35" s="66"/>
      <c r="F35" s="66"/>
    </row>
    <row r="36" spans="1:6" ht="14.95">
      <c r="A36" s="62">
        <f t="shared" si="2"/>
        <v>6</v>
      </c>
      <c r="B36" s="63" t="s">
        <v>218</v>
      </c>
      <c r="C36" s="64" t="s">
        <v>149</v>
      </c>
      <c r="D36" s="65">
        <v>1</v>
      </c>
      <c r="E36" s="66"/>
      <c r="F36" s="66"/>
    </row>
    <row r="37" spans="1:6" s="33" customFormat="1" ht="29.9">
      <c r="A37" s="62">
        <f t="shared" si="2"/>
        <v>7</v>
      </c>
      <c r="B37" s="63" t="s">
        <v>160</v>
      </c>
      <c r="C37" s="64" t="s">
        <v>149</v>
      </c>
      <c r="D37" s="65">
        <v>1</v>
      </c>
      <c r="E37" s="66"/>
      <c r="F37" s="66"/>
    </row>
    <row r="38" spans="1:6" s="33" customFormat="1" ht="14.95">
      <c r="A38" s="62"/>
      <c r="B38" s="63"/>
      <c r="C38" s="64"/>
      <c r="D38" s="65"/>
      <c r="E38" s="66"/>
      <c r="F38" s="66"/>
    </row>
    <row r="39" spans="1:6" s="30" customFormat="1" ht="14.95">
      <c r="A39" s="51"/>
      <c r="B39" s="61" t="s">
        <v>161</v>
      </c>
      <c r="C39" s="53" t="s">
        <v>149</v>
      </c>
      <c r="D39" s="54">
        <v>1</v>
      </c>
      <c r="E39" s="55"/>
      <c r="F39" s="56">
        <f>D39*E39</f>
        <v>0</v>
      </c>
    </row>
    <row r="40" spans="1:6" ht="59.8">
      <c r="A40" s="62">
        <v>1</v>
      </c>
      <c r="B40" s="63" t="s">
        <v>155</v>
      </c>
      <c r="C40" s="64" t="s">
        <v>146</v>
      </c>
      <c r="D40" s="65">
        <v>2</v>
      </c>
      <c r="E40" s="66"/>
      <c r="F40" s="66"/>
    </row>
    <row r="41" spans="1:6" ht="59.8">
      <c r="A41" s="62">
        <f t="shared" ref="A41:A55" si="3">A40+1</f>
        <v>2</v>
      </c>
      <c r="B41" s="63" t="s">
        <v>162</v>
      </c>
      <c r="C41" s="64" t="s">
        <v>146</v>
      </c>
      <c r="D41" s="65">
        <v>1</v>
      </c>
      <c r="E41" s="66"/>
      <c r="F41" s="66"/>
    </row>
    <row r="42" spans="1:6" ht="59.8">
      <c r="A42" s="62">
        <f t="shared" si="3"/>
        <v>3</v>
      </c>
      <c r="B42" s="63" t="s">
        <v>163</v>
      </c>
      <c r="C42" s="64" t="s">
        <v>146</v>
      </c>
      <c r="D42" s="65">
        <v>1</v>
      </c>
      <c r="E42" s="66"/>
      <c r="F42" s="66"/>
    </row>
    <row r="43" spans="1:6" ht="29.9">
      <c r="A43" s="62">
        <f t="shared" si="3"/>
        <v>4</v>
      </c>
      <c r="B43" s="63" t="s">
        <v>164</v>
      </c>
      <c r="C43" s="64" t="s">
        <v>146</v>
      </c>
      <c r="D43" s="65">
        <v>1</v>
      </c>
      <c r="E43" s="66"/>
      <c r="F43" s="66"/>
    </row>
    <row r="44" spans="1:6" ht="29.9">
      <c r="A44" s="62">
        <f t="shared" si="3"/>
        <v>5</v>
      </c>
      <c r="B44" s="63" t="s">
        <v>165</v>
      </c>
      <c r="C44" s="64" t="s">
        <v>146</v>
      </c>
      <c r="D44" s="65">
        <v>7</v>
      </c>
      <c r="E44" s="66"/>
      <c r="F44" s="66"/>
    </row>
    <row r="45" spans="1:6" ht="29.9">
      <c r="A45" s="62">
        <f t="shared" si="3"/>
        <v>6</v>
      </c>
      <c r="B45" s="63" t="s">
        <v>166</v>
      </c>
      <c r="C45" s="64" t="s">
        <v>146</v>
      </c>
      <c r="D45" s="65">
        <v>4</v>
      </c>
      <c r="E45" s="66"/>
      <c r="F45" s="66"/>
    </row>
    <row r="46" spans="1:6" ht="44.85">
      <c r="A46" s="62">
        <f t="shared" si="3"/>
        <v>7</v>
      </c>
      <c r="B46" s="63" t="s">
        <v>167</v>
      </c>
      <c r="C46" s="64" t="s">
        <v>67</v>
      </c>
      <c r="D46" s="65">
        <v>1</v>
      </c>
      <c r="E46" s="66"/>
      <c r="F46" s="66"/>
    </row>
    <row r="47" spans="1:6" ht="14.95">
      <c r="A47" s="62">
        <f t="shared" si="3"/>
        <v>8</v>
      </c>
      <c r="B47" s="63" t="s">
        <v>168</v>
      </c>
      <c r="C47" s="64" t="s">
        <v>146</v>
      </c>
      <c r="D47" s="65">
        <v>3</v>
      </c>
      <c r="E47" s="66"/>
      <c r="F47" s="66"/>
    </row>
    <row r="48" spans="1:6" ht="14.95">
      <c r="A48" s="62">
        <f t="shared" si="3"/>
        <v>9</v>
      </c>
      <c r="B48" s="63" t="s">
        <v>169</v>
      </c>
      <c r="C48" s="64" t="s">
        <v>146</v>
      </c>
      <c r="D48" s="65">
        <v>1</v>
      </c>
      <c r="E48" s="66"/>
      <c r="F48" s="66"/>
    </row>
    <row r="49" spans="1:6" ht="14.95">
      <c r="A49" s="62">
        <f t="shared" si="3"/>
        <v>10</v>
      </c>
      <c r="B49" s="63" t="s">
        <v>170</v>
      </c>
      <c r="C49" s="64"/>
      <c r="D49" s="65">
        <v>1</v>
      </c>
      <c r="E49" s="66"/>
      <c r="F49" s="66"/>
    </row>
    <row r="50" spans="1:6" ht="29.9">
      <c r="A50" s="62">
        <f t="shared" si="3"/>
        <v>11</v>
      </c>
      <c r="B50" s="63" t="s">
        <v>171</v>
      </c>
      <c r="C50" s="64" t="s">
        <v>146</v>
      </c>
      <c r="D50" s="65">
        <v>1</v>
      </c>
      <c r="E50" s="66"/>
      <c r="F50" s="66"/>
    </row>
    <row r="51" spans="1:6" ht="29.9">
      <c r="A51" s="62">
        <f t="shared" si="3"/>
        <v>12</v>
      </c>
      <c r="B51" s="63" t="s">
        <v>172</v>
      </c>
      <c r="C51" s="64" t="s">
        <v>146</v>
      </c>
      <c r="D51" s="65">
        <v>4</v>
      </c>
      <c r="E51" s="66"/>
      <c r="F51" s="66"/>
    </row>
    <row r="52" spans="1:6" ht="14.95">
      <c r="A52" s="62">
        <f t="shared" si="3"/>
        <v>13</v>
      </c>
      <c r="B52" s="63" t="s">
        <v>173</v>
      </c>
      <c r="C52" s="64" t="s">
        <v>146</v>
      </c>
      <c r="D52" s="65">
        <v>1</v>
      </c>
      <c r="E52" s="66"/>
      <c r="F52" s="66"/>
    </row>
    <row r="53" spans="1:6" ht="14.95">
      <c r="A53" s="62">
        <f t="shared" si="3"/>
        <v>14</v>
      </c>
      <c r="B53" s="63" t="s">
        <v>174</v>
      </c>
      <c r="C53" s="64" t="s">
        <v>146</v>
      </c>
      <c r="D53" s="65">
        <v>1</v>
      </c>
      <c r="E53" s="66"/>
      <c r="F53" s="66"/>
    </row>
    <row r="54" spans="1:6" ht="14.95">
      <c r="A54" s="62">
        <f t="shared" si="3"/>
        <v>15</v>
      </c>
      <c r="B54" s="63" t="s">
        <v>175</v>
      </c>
      <c r="C54" s="64" t="s">
        <v>146</v>
      </c>
      <c r="D54" s="65">
        <v>2</v>
      </c>
      <c r="E54" s="66"/>
      <c r="F54" s="66"/>
    </row>
    <row r="55" spans="1:6" s="33" customFormat="1" ht="29.9">
      <c r="A55" s="62">
        <f t="shared" si="3"/>
        <v>16</v>
      </c>
      <c r="B55" s="63" t="s">
        <v>160</v>
      </c>
      <c r="C55" s="64" t="s">
        <v>149</v>
      </c>
      <c r="D55" s="65">
        <v>1</v>
      </c>
      <c r="E55" s="66"/>
      <c r="F55" s="66"/>
    </row>
    <row r="56" spans="1:6" s="33" customFormat="1" ht="14.95">
      <c r="A56" s="62"/>
      <c r="B56" s="63"/>
      <c r="C56" s="64"/>
      <c r="D56" s="65"/>
      <c r="E56" s="66"/>
      <c r="F56" s="66"/>
    </row>
    <row r="57" spans="1:6" s="30" customFormat="1" ht="14.95">
      <c r="A57" s="51"/>
      <c r="B57" s="61" t="s">
        <v>176</v>
      </c>
      <c r="C57" s="53" t="s">
        <v>149</v>
      </c>
      <c r="D57" s="54">
        <v>4</v>
      </c>
      <c r="E57" s="55"/>
      <c r="F57" s="56">
        <f>D57*E57</f>
        <v>0</v>
      </c>
    </row>
    <row r="58" spans="1:6" ht="74.75">
      <c r="A58" s="62">
        <v>1</v>
      </c>
      <c r="B58" s="63" t="s">
        <v>177</v>
      </c>
      <c r="C58" s="64" t="s">
        <v>146</v>
      </c>
      <c r="D58" s="65">
        <v>1</v>
      </c>
      <c r="E58" s="66"/>
      <c r="F58" s="66"/>
    </row>
    <row r="59" spans="1:6" s="34" customFormat="1" ht="29.9">
      <c r="A59" s="62">
        <f t="shared" ref="A59:A74" si="4">(A58+1)</f>
        <v>2</v>
      </c>
      <c r="B59" s="63" t="s">
        <v>178</v>
      </c>
      <c r="C59" s="64" t="s">
        <v>146</v>
      </c>
      <c r="D59" s="65">
        <v>1</v>
      </c>
      <c r="E59" s="66"/>
      <c r="F59" s="66"/>
    </row>
    <row r="60" spans="1:6" s="34" customFormat="1" ht="14.95">
      <c r="A60" s="62">
        <f t="shared" si="4"/>
        <v>3</v>
      </c>
      <c r="B60" s="63" t="s">
        <v>179</v>
      </c>
      <c r="C60" s="64" t="s">
        <v>146</v>
      </c>
      <c r="D60" s="65">
        <v>1</v>
      </c>
      <c r="E60" s="66"/>
      <c r="F60" s="66"/>
    </row>
    <row r="61" spans="1:6" ht="29.9">
      <c r="A61" s="62">
        <f t="shared" si="4"/>
        <v>4</v>
      </c>
      <c r="B61" s="63" t="s">
        <v>180</v>
      </c>
      <c r="C61" s="64" t="s">
        <v>146</v>
      </c>
      <c r="D61" s="65">
        <v>6</v>
      </c>
      <c r="E61" s="66"/>
      <c r="F61" s="66"/>
    </row>
    <row r="62" spans="1:6" ht="29.9">
      <c r="A62" s="62">
        <f t="shared" si="4"/>
        <v>5</v>
      </c>
      <c r="B62" s="63" t="s">
        <v>181</v>
      </c>
      <c r="C62" s="64" t="s">
        <v>146</v>
      </c>
      <c r="D62" s="65">
        <v>1</v>
      </c>
      <c r="E62" s="66"/>
      <c r="F62" s="66"/>
    </row>
    <row r="63" spans="1:6" ht="44.85">
      <c r="A63" s="62">
        <f t="shared" si="4"/>
        <v>6</v>
      </c>
      <c r="B63" s="63" t="s">
        <v>182</v>
      </c>
      <c r="C63" s="64" t="s">
        <v>67</v>
      </c>
      <c r="D63" s="65">
        <v>1</v>
      </c>
      <c r="E63" s="66"/>
      <c r="F63" s="66"/>
    </row>
    <row r="64" spans="1:6" ht="14.95">
      <c r="A64" s="62">
        <f t="shared" si="4"/>
        <v>7</v>
      </c>
      <c r="B64" s="63" t="s">
        <v>183</v>
      </c>
      <c r="C64" s="64" t="s">
        <v>149</v>
      </c>
      <c r="D64" s="65">
        <v>1</v>
      </c>
      <c r="E64" s="66"/>
      <c r="F64" s="66"/>
    </row>
    <row r="65" spans="1:6" ht="14.95">
      <c r="A65" s="62">
        <f t="shared" si="4"/>
        <v>8</v>
      </c>
      <c r="B65" s="63" t="s">
        <v>184</v>
      </c>
      <c r="C65" s="64" t="s">
        <v>146</v>
      </c>
      <c r="D65" s="65">
        <v>1</v>
      </c>
      <c r="E65" s="66"/>
      <c r="F65" s="66"/>
    </row>
    <row r="66" spans="1:6" ht="14.95">
      <c r="A66" s="62">
        <f t="shared" si="4"/>
        <v>9</v>
      </c>
      <c r="B66" s="63" t="s">
        <v>185</v>
      </c>
      <c r="C66" s="64" t="s">
        <v>146</v>
      </c>
      <c r="D66" s="65">
        <v>42</v>
      </c>
      <c r="E66" s="66"/>
      <c r="F66" s="66"/>
    </row>
    <row r="67" spans="1:6" ht="14.95">
      <c r="A67" s="62">
        <f t="shared" si="4"/>
        <v>10</v>
      </c>
      <c r="B67" s="63" t="s">
        <v>186</v>
      </c>
      <c r="C67" s="64" t="s">
        <v>146</v>
      </c>
      <c r="D67" s="65">
        <v>1</v>
      </c>
      <c r="E67" s="66"/>
      <c r="F67" s="66"/>
    </row>
    <row r="68" spans="1:6" ht="14.95">
      <c r="A68" s="62">
        <f t="shared" si="4"/>
        <v>11</v>
      </c>
      <c r="B68" s="63" t="s">
        <v>187</v>
      </c>
      <c r="C68" s="64" t="s">
        <v>146</v>
      </c>
      <c r="D68" s="65">
        <v>3</v>
      </c>
      <c r="E68" s="66"/>
      <c r="F68" s="66"/>
    </row>
    <row r="69" spans="1:6" ht="14.95">
      <c r="A69" s="62">
        <f t="shared" si="4"/>
        <v>12</v>
      </c>
      <c r="B69" s="63" t="s">
        <v>188</v>
      </c>
      <c r="C69" s="64" t="s">
        <v>146</v>
      </c>
      <c r="D69" s="65">
        <v>4</v>
      </c>
      <c r="E69" s="66"/>
      <c r="F69" s="66"/>
    </row>
    <row r="70" spans="1:6" ht="29.9">
      <c r="A70" s="62">
        <f t="shared" si="4"/>
        <v>13</v>
      </c>
      <c r="B70" s="63" t="s">
        <v>189</v>
      </c>
      <c r="C70" s="64" t="s">
        <v>146</v>
      </c>
      <c r="D70" s="65">
        <v>4</v>
      </c>
      <c r="E70" s="66"/>
      <c r="F70" s="66"/>
    </row>
    <row r="71" spans="1:6" ht="14.95">
      <c r="A71" s="62">
        <f t="shared" si="4"/>
        <v>14</v>
      </c>
      <c r="B71" s="63" t="s">
        <v>190</v>
      </c>
      <c r="C71" s="64" t="s">
        <v>146</v>
      </c>
      <c r="D71" s="65">
        <v>2</v>
      </c>
      <c r="E71" s="66"/>
      <c r="F71" s="66"/>
    </row>
    <row r="72" spans="1:6" ht="14.95">
      <c r="A72" s="62">
        <f t="shared" si="4"/>
        <v>15</v>
      </c>
      <c r="B72" s="63" t="s">
        <v>191</v>
      </c>
      <c r="C72" s="64" t="s">
        <v>146</v>
      </c>
      <c r="D72" s="65">
        <v>2</v>
      </c>
      <c r="E72" s="66"/>
      <c r="F72" s="66"/>
    </row>
    <row r="73" spans="1:6" ht="14.95">
      <c r="A73" s="62">
        <f t="shared" si="4"/>
        <v>16</v>
      </c>
      <c r="B73" s="63" t="s">
        <v>192</v>
      </c>
      <c r="C73" s="64" t="s">
        <v>146</v>
      </c>
      <c r="D73" s="65">
        <v>2</v>
      </c>
      <c r="E73" s="66"/>
      <c r="F73" s="66"/>
    </row>
    <row r="74" spans="1:6" ht="29.9">
      <c r="A74" s="62">
        <f t="shared" si="4"/>
        <v>17</v>
      </c>
      <c r="B74" s="63" t="s">
        <v>193</v>
      </c>
      <c r="C74" s="64" t="s">
        <v>146</v>
      </c>
      <c r="D74" s="65">
        <v>24</v>
      </c>
      <c r="E74" s="66"/>
      <c r="F74" s="66"/>
    </row>
    <row r="75" spans="1:6" s="33" customFormat="1" ht="29.9">
      <c r="A75" s="62">
        <f>A74+1</f>
        <v>18</v>
      </c>
      <c r="B75" s="63" t="s">
        <v>160</v>
      </c>
      <c r="C75" s="64" t="s">
        <v>149</v>
      </c>
      <c r="D75" s="65">
        <v>1</v>
      </c>
      <c r="E75" s="66"/>
      <c r="F75" s="66"/>
    </row>
    <row r="76" spans="1:6" s="33" customFormat="1" ht="14.95">
      <c r="A76" s="51"/>
      <c r="B76" s="52"/>
      <c r="C76" s="53"/>
      <c r="D76" s="54"/>
      <c r="E76" s="56"/>
      <c r="F76" s="56"/>
    </row>
    <row r="77" spans="1:6" s="30" customFormat="1" ht="14.95">
      <c r="A77" s="51"/>
      <c r="B77" s="61" t="s">
        <v>194</v>
      </c>
      <c r="C77" s="53" t="s">
        <v>149</v>
      </c>
      <c r="D77" s="54">
        <v>1</v>
      </c>
      <c r="E77" s="55"/>
      <c r="F77" s="56">
        <f>D77*E77</f>
        <v>0</v>
      </c>
    </row>
    <row r="78" spans="1:6" ht="14.95">
      <c r="A78" s="62">
        <v>1</v>
      </c>
      <c r="B78" s="63" t="s">
        <v>195</v>
      </c>
      <c r="C78" s="64" t="s">
        <v>146</v>
      </c>
      <c r="D78" s="65">
        <v>1</v>
      </c>
      <c r="E78" s="66"/>
      <c r="F78" s="66"/>
    </row>
    <row r="79" spans="1:6" ht="29.9">
      <c r="A79" s="62">
        <f>A78+1</f>
        <v>2</v>
      </c>
      <c r="B79" s="63" t="s">
        <v>196</v>
      </c>
      <c r="C79" s="64" t="s">
        <v>146</v>
      </c>
      <c r="D79" s="65">
        <v>3</v>
      </c>
      <c r="E79" s="66"/>
      <c r="F79" s="66"/>
    </row>
    <row r="80" spans="1:6" ht="14.95">
      <c r="A80" s="62">
        <f>A79+1</f>
        <v>3</v>
      </c>
      <c r="B80" s="63" t="s">
        <v>197</v>
      </c>
      <c r="C80" s="64" t="s">
        <v>146</v>
      </c>
      <c r="D80" s="65">
        <v>3</v>
      </c>
      <c r="E80" s="66"/>
      <c r="F80" s="66"/>
    </row>
    <row r="81" spans="1:6" ht="14.95">
      <c r="A81" s="62">
        <f>A80+1</f>
        <v>4</v>
      </c>
      <c r="B81" s="63" t="s">
        <v>198</v>
      </c>
      <c r="C81" s="64" t="s">
        <v>146</v>
      </c>
      <c r="D81" s="65">
        <v>3</v>
      </c>
      <c r="E81" s="66"/>
      <c r="F81" s="66"/>
    </row>
    <row r="82" spans="1:6" ht="14.95">
      <c r="A82" s="62">
        <f>A81+1</f>
        <v>5</v>
      </c>
      <c r="B82" s="63" t="s">
        <v>199</v>
      </c>
      <c r="C82" s="64" t="s">
        <v>146</v>
      </c>
      <c r="D82" s="65">
        <v>3</v>
      </c>
      <c r="E82" s="66"/>
      <c r="F82" s="66"/>
    </row>
    <row r="83" spans="1:6" s="33" customFormat="1" ht="29.9">
      <c r="A83" s="62">
        <f>A82+1</f>
        <v>6</v>
      </c>
      <c r="B83" s="63" t="s">
        <v>200</v>
      </c>
      <c r="C83" s="64" t="s">
        <v>149</v>
      </c>
      <c r="D83" s="65">
        <v>1</v>
      </c>
      <c r="E83" s="66"/>
      <c r="F83" s="66"/>
    </row>
    <row r="84" spans="1:6">
      <c r="A84" s="35"/>
      <c r="B84" s="28"/>
      <c r="C84" s="36"/>
      <c r="D84" s="36"/>
      <c r="E84" s="37"/>
    </row>
    <row r="85" spans="1:6" ht="14.3">
      <c r="A85" s="35"/>
      <c r="B85" s="28"/>
      <c r="C85" s="36"/>
      <c r="D85" s="36"/>
      <c r="E85" s="74" t="s">
        <v>151</v>
      </c>
      <c r="F85" s="73">
        <f>SUM(F30:F83)</f>
        <v>0</v>
      </c>
    </row>
    <row r="86" spans="1:6">
      <c r="A86" s="29"/>
    </row>
    <row r="87" spans="1:6" ht="14.3">
      <c r="A87" s="69" t="s">
        <v>201</v>
      </c>
    </row>
    <row r="88" spans="1:6" ht="14.3">
      <c r="A88" s="70" t="s">
        <v>202</v>
      </c>
      <c r="B88" s="68"/>
      <c r="C88" s="68"/>
      <c r="D88" s="68"/>
    </row>
    <row r="89" spans="1:6">
      <c r="A89" s="29"/>
    </row>
    <row r="90" spans="1:6" ht="14.95" thickBot="1">
      <c r="A90" s="47" t="s">
        <v>214</v>
      </c>
      <c r="B90" s="57" t="s">
        <v>215</v>
      </c>
      <c r="C90" s="58" t="s">
        <v>10</v>
      </c>
      <c r="D90" s="58" t="s">
        <v>11</v>
      </c>
      <c r="E90" s="58" t="s">
        <v>216</v>
      </c>
      <c r="F90" s="58" t="s">
        <v>217</v>
      </c>
    </row>
    <row r="91" spans="1:6" s="38" customFormat="1" ht="45.55" thickTop="1">
      <c r="A91" s="51">
        <v>1</v>
      </c>
      <c r="B91" s="52" t="s">
        <v>203</v>
      </c>
      <c r="C91" s="53" t="s">
        <v>146</v>
      </c>
      <c r="D91" s="54">
        <v>96</v>
      </c>
      <c r="E91" s="55"/>
      <c r="F91" s="56">
        <f>D91*E91</f>
        <v>0</v>
      </c>
    </row>
    <row r="92" spans="1:6" s="38" customFormat="1" ht="29.9">
      <c r="A92" s="51">
        <f>A91+1</f>
        <v>2</v>
      </c>
      <c r="B92" s="52" t="s">
        <v>242</v>
      </c>
      <c r="C92" s="53" t="s">
        <v>146</v>
      </c>
      <c r="D92" s="54">
        <v>1</v>
      </c>
      <c r="E92" s="55"/>
      <c r="F92" s="56">
        <f>D92*E92</f>
        <v>0</v>
      </c>
    </row>
    <row r="93" spans="1:6">
      <c r="A93" s="36"/>
      <c r="B93" s="28"/>
      <c r="C93" s="36"/>
      <c r="D93" s="36"/>
    </row>
    <row r="94" spans="1:6" ht="14.3">
      <c r="A94" s="35"/>
      <c r="B94" s="28"/>
      <c r="C94" s="36"/>
      <c r="D94" s="36"/>
      <c r="E94" s="74" t="s">
        <v>151</v>
      </c>
      <c r="F94" s="73">
        <f>SUM(F91:F92)</f>
        <v>0</v>
      </c>
    </row>
    <row r="95" spans="1:6">
      <c r="A95" s="29"/>
    </row>
    <row r="96" spans="1:6" ht="14.3">
      <c r="A96" s="69" t="s">
        <v>204</v>
      </c>
    </row>
    <row r="97" spans="1:6">
      <c r="A97" s="29"/>
    </row>
    <row r="98" spans="1:6" ht="14.95" thickBot="1">
      <c r="A98" s="47" t="s">
        <v>214</v>
      </c>
      <c r="B98" s="57" t="s">
        <v>215</v>
      </c>
      <c r="C98" s="58" t="s">
        <v>10</v>
      </c>
      <c r="D98" s="58" t="s">
        <v>11</v>
      </c>
      <c r="E98" s="58" t="s">
        <v>216</v>
      </c>
      <c r="F98" s="58" t="s">
        <v>217</v>
      </c>
    </row>
    <row r="99" spans="1:6" s="38" customFormat="1" ht="120.25" thickTop="1">
      <c r="A99" s="51">
        <v>1</v>
      </c>
      <c r="B99" s="52" t="s">
        <v>205</v>
      </c>
      <c r="C99" s="53" t="s">
        <v>146</v>
      </c>
      <c r="D99" s="54">
        <v>1</v>
      </c>
      <c r="E99" s="55"/>
      <c r="F99" s="56">
        <f>D99*E99</f>
        <v>0</v>
      </c>
    </row>
    <row r="100" spans="1:6" ht="59.8">
      <c r="A100" s="51">
        <f>A99+1</f>
        <v>2</v>
      </c>
      <c r="B100" s="52" t="s">
        <v>206</v>
      </c>
      <c r="C100" s="53" t="s">
        <v>149</v>
      </c>
      <c r="D100" s="54">
        <v>1</v>
      </c>
      <c r="E100" s="55"/>
      <c r="F100" s="56">
        <f>D100*E100</f>
        <v>0</v>
      </c>
    </row>
    <row r="101" spans="1:6">
      <c r="A101" s="29"/>
    </row>
    <row r="102" spans="1:6" ht="14.3">
      <c r="E102" s="74" t="s">
        <v>151</v>
      </c>
      <c r="F102" s="73">
        <f>SUM(F99:F100)</f>
        <v>0</v>
      </c>
    </row>
    <row r="103" spans="1:6" ht="14.3">
      <c r="E103" s="31"/>
    </row>
    <row r="104" spans="1:6">
      <c r="E104" s="72" t="s">
        <v>228</v>
      </c>
      <c r="F104" s="73">
        <f>F23+F85+F94+F102</f>
        <v>0</v>
      </c>
    </row>
  </sheetData>
  <sheetProtection password="CA05" sheet="1" objects="1" scenarios="1"/>
  <conditionalFormatting sqref="F99:F100 F91:F92 F5:F21 E58:E76 E40:E56 E31:E38 F30:F83 E78:E83">
    <cfRule type="cellIs" dxfId="1" priority="2" stopIfTrue="1" operator="equal">
      <formula>0</formula>
    </cfRule>
  </conditionalFormatting>
  <pageMargins left="0.70866141732283472" right="0.70866141732283472" top="0.70866141732283472" bottom="0.74803149606299213" header="0.31496062992125984" footer="0.51181102362204722"/>
  <pageSetup paperSize="9" scale="89" fitToWidth="0" fitToHeight="0" orientation="portrait" r:id="rId1"/>
  <headerFooter>
    <oddHeader>&amp;LMESTNA OBČINA MURSKA SOBOTA&amp;RRAZSVETLJAVA NOGOMETNEGA STADIONA FAZANERIJA</oddHeader>
    <oddFooter>&amp;L&amp;A&amp;RStran &amp;P od &amp;N</oddFooter>
  </headerFooter>
  <drawing r:id="rId2"/>
</worksheet>
</file>

<file path=xl/worksheets/sheet8.xml><?xml version="1.0" encoding="utf-8"?>
<worksheet xmlns="http://schemas.openxmlformats.org/spreadsheetml/2006/main" xmlns:r="http://schemas.openxmlformats.org/officeDocument/2006/relationships">
  <sheetPr>
    <tabColor theme="9" tint="0.59999389629810485"/>
  </sheetPr>
  <dimension ref="A1:H38"/>
  <sheetViews>
    <sheetView topLeftCell="A7" workbookViewId="0">
      <selection activeCell="D12" sqref="D12"/>
    </sheetView>
  </sheetViews>
  <sheetFormatPr defaultColWidth="0" defaultRowHeight="0" customHeight="1" zeroHeight="1"/>
  <cols>
    <col min="1" max="1" width="3.375" style="90" bestFit="1" customWidth="1"/>
    <col min="2" max="3" width="15.625" style="90" customWidth="1"/>
    <col min="4" max="5" width="12.625" style="90" customWidth="1"/>
    <col min="6" max="6" width="8.625" style="90" customWidth="1"/>
    <col min="7" max="7" width="14.625" style="90" customWidth="1"/>
    <col min="8" max="16384" width="9" style="90" hidden="1"/>
  </cols>
  <sheetData>
    <row r="1" spans="1:8" ht="13.6">
      <c r="A1" s="77"/>
      <c r="B1" s="78"/>
      <c r="C1" s="79"/>
      <c r="D1" s="79"/>
      <c r="E1" s="79"/>
      <c r="F1" s="79"/>
      <c r="G1" s="79"/>
    </row>
    <row r="2" spans="1:8" ht="23.8">
      <c r="B2" s="88" t="s">
        <v>244</v>
      </c>
      <c r="C2" s="79"/>
      <c r="D2" s="79"/>
      <c r="E2" s="79"/>
      <c r="F2" s="79"/>
      <c r="G2" s="79"/>
    </row>
    <row r="3" spans="1:8" ht="16.3">
      <c r="B3" s="80" t="s">
        <v>245</v>
      </c>
      <c r="C3" s="79"/>
      <c r="D3" s="79"/>
      <c r="E3" s="79"/>
      <c r="F3" s="79"/>
      <c r="G3" s="79"/>
    </row>
    <row r="4" spans="1:8" ht="13.6">
      <c r="A4" s="77"/>
      <c r="B4" s="78"/>
      <c r="C4" s="79"/>
      <c r="D4" s="79"/>
      <c r="E4" s="79"/>
      <c r="F4" s="79"/>
      <c r="G4" s="79"/>
    </row>
    <row r="5" spans="1:8" ht="13.6">
      <c r="A5" s="77"/>
      <c r="B5" s="78"/>
      <c r="C5" s="79"/>
      <c r="D5" s="79"/>
      <c r="E5" s="79"/>
      <c r="F5" s="79"/>
      <c r="G5" s="79"/>
    </row>
    <row r="6" spans="1:8" ht="16.3">
      <c r="B6" s="80" t="s">
        <v>246</v>
      </c>
      <c r="C6" s="102"/>
      <c r="D6" s="102"/>
      <c r="E6" s="102"/>
      <c r="F6" s="102"/>
      <c r="G6" s="102"/>
    </row>
    <row r="7" spans="1:8" ht="17" customHeight="1">
      <c r="A7" s="103"/>
      <c r="B7" s="103"/>
      <c r="C7" s="103"/>
      <c r="D7" s="103"/>
      <c r="E7" s="103"/>
      <c r="F7" s="103"/>
      <c r="G7" s="103"/>
    </row>
    <row r="8" spans="1:8" ht="16.3">
      <c r="B8" s="80" t="s">
        <v>255</v>
      </c>
      <c r="C8" s="102"/>
      <c r="D8" s="102"/>
      <c r="E8" s="102"/>
      <c r="F8" s="102"/>
      <c r="G8" s="102"/>
      <c r="H8" s="80"/>
    </row>
    <row r="9" spans="1:8" ht="16.3">
      <c r="A9" s="81"/>
      <c r="B9" s="78"/>
      <c r="C9" s="79"/>
      <c r="D9" s="79"/>
      <c r="E9" s="79"/>
      <c r="F9" s="79"/>
      <c r="G9" s="79"/>
    </row>
    <row r="10" spans="1:8" ht="16.3">
      <c r="A10" s="81"/>
      <c r="B10" s="78"/>
      <c r="C10" s="79"/>
      <c r="D10" s="79"/>
      <c r="E10" s="79"/>
      <c r="F10" s="79"/>
      <c r="G10" s="79"/>
    </row>
    <row r="11" spans="1:8" ht="23.8">
      <c r="B11" s="88" t="s">
        <v>254</v>
      </c>
      <c r="C11" s="88"/>
      <c r="D11" s="88"/>
      <c r="E11" s="88"/>
      <c r="F11" s="88"/>
      <c r="G11" s="88"/>
    </row>
    <row r="12" spans="1:8" ht="16.3">
      <c r="B12" s="80" t="s">
        <v>253</v>
      </c>
      <c r="C12" s="80"/>
      <c r="D12" s="80"/>
      <c r="E12" s="80"/>
      <c r="F12" s="80"/>
      <c r="G12" s="80"/>
    </row>
    <row r="13" spans="1:8" ht="16.3">
      <c r="B13" s="87"/>
      <c r="C13" s="87"/>
      <c r="D13" s="87"/>
      <c r="E13" s="87"/>
      <c r="F13" s="87"/>
      <c r="G13" s="87"/>
    </row>
    <row r="14" spans="1:8" ht="23.8">
      <c r="B14" s="88" t="s">
        <v>267</v>
      </c>
      <c r="C14" s="88"/>
      <c r="D14" s="88"/>
      <c r="E14" s="88"/>
      <c r="F14" s="88"/>
      <c r="G14" s="88"/>
    </row>
    <row r="15" spans="1:8" ht="16.3">
      <c r="B15" s="80" t="s">
        <v>207</v>
      </c>
      <c r="C15" s="80"/>
      <c r="D15" s="80"/>
      <c r="E15" s="80"/>
      <c r="F15" s="80"/>
      <c r="G15" s="80"/>
    </row>
    <row r="16" spans="1:8" ht="16.3">
      <c r="A16" s="81"/>
      <c r="B16" s="78"/>
      <c r="C16" s="79"/>
      <c r="D16" s="79"/>
      <c r="E16" s="79"/>
      <c r="F16" s="79"/>
      <c r="G16" s="79"/>
    </row>
    <row r="17" spans="1:7" ht="16.3">
      <c r="A17" s="81"/>
      <c r="B17" s="78"/>
      <c r="C17" s="79"/>
      <c r="D17" s="79"/>
      <c r="E17" s="79"/>
      <c r="F17" s="79"/>
      <c r="G17" s="79"/>
    </row>
    <row r="18" spans="1:7" ht="16.3">
      <c r="A18" s="81"/>
      <c r="B18" s="78"/>
      <c r="C18" s="79"/>
      <c r="D18" s="79"/>
      <c r="E18" s="79"/>
      <c r="F18" s="79"/>
      <c r="G18" s="79"/>
    </row>
    <row r="19" spans="1:7" ht="13.6">
      <c r="A19" s="77"/>
      <c r="B19" s="78"/>
      <c r="C19" s="79"/>
      <c r="D19" s="79"/>
      <c r="E19" s="79"/>
      <c r="F19" s="79"/>
      <c r="G19" s="79"/>
    </row>
    <row r="20" spans="1:7" ht="23.8">
      <c r="A20" s="77"/>
      <c r="B20" s="88" t="s">
        <v>0</v>
      </c>
      <c r="C20" s="79"/>
      <c r="D20" s="79"/>
      <c r="E20" s="79"/>
      <c r="F20" s="79"/>
      <c r="G20" s="79"/>
    </row>
    <row r="21" spans="1:7" ht="13.6">
      <c r="A21" s="77"/>
      <c r="B21" s="78"/>
      <c r="C21" s="79"/>
      <c r="D21" s="79"/>
      <c r="E21" s="79"/>
      <c r="F21" s="79"/>
      <c r="G21" s="79"/>
    </row>
    <row r="22" spans="1:7" s="91" customFormat="1" ht="14.3">
      <c r="B22" t="s">
        <v>275</v>
      </c>
      <c r="G22" s="83">
        <f>SVETILA!F11</f>
        <v>0</v>
      </c>
    </row>
    <row r="23" spans="1:7" s="91" customFormat="1" ht="14.3">
      <c r="B23" s="71" t="s">
        <v>151</v>
      </c>
      <c r="G23" s="89">
        <f>SUM(G22:G22)</f>
        <v>0</v>
      </c>
    </row>
    <row r="24" spans="1:7" ht="14.3">
      <c r="A24" s="82"/>
      <c r="B24" s="91" t="s">
        <v>247</v>
      </c>
      <c r="C24" s="79"/>
      <c r="D24" s="79"/>
      <c r="E24" s="79"/>
      <c r="F24" s="84">
        <v>0.03</v>
      </c>
      <c r="G24" s="83">
        <f>G23*F24</f>
        <v>0</v>
      </c>
    </row>
    <row r="25" spans="1:7" ht="14.3">
      <c r="A25" s="82"/>
      <c r="B25" s="71" t="s">
        <v>260</v>
      </c>
      <c r="C25" s="85"/>
      <c r="D25" s="85"/>
      <c r="E25" s="85"/>
      <c r="F25" s="85"/>
      <c r="G25" s="89">
        <f>G23+G24</f>
        <v>0</v>
      </c>
    </row>
    <row r="26" spans="1:7" ht="14.3">
      <c r="A26" s="82"/>
      <c r="B26" s="71"/>
      <c r="C26" s="85"/>
      <c r="D26" s="85"/>
      <c r="E26" s="85"/>
      <c r="F26" s="85"/>
      <c r="G26" s="89"/>
    </row>
    <row r="27" spans="1:7" ht="14.3">
      <c r="A27" s="77"/>
      <c r="B27" s="91" t="s">
        <v>261</v>
      </c>
      <c r="C27" s="85"/>
      <c r="D27" s="85"/>
      <c r="E27" s="85"/>
      <c r="F27" s="92"/>
      <c r="G27" s="83">
        <f>G25*F27</f>
        <v>0</v>
      </c>
    </row>
    <row r="28" spans="1:7" ht="14.3">
      <c r="A28" s="77"/>
      <c r="B28" s="71" t="s">
        <v>262</v>
      </c>
      <c r="C28" s="85"/>
      <c r="D28" s="85"/>
      <c r="E28" s="85"/>
      <c r="F28" s="85"/>
      <c r="G28" s="89">
        <f>G25-G27</f>
        <v>0</v>
      </c>
    </row>
    <row r="29" spans="1:7" ht="13.6">
      <c r="A29" s="77"/>
      <c r="B29" s="78"/>
      <c r="C29" s="85"/>
      <c r="D29" s="85"/>
      <c r="E29" s="85"/>
      <c r="F29" s="85"/>
      <c r="G29" s="86"/>
    </row>
    <row r="30" spans="1:7" ht="14.3">
      <c r="A30" s="77"/>
      <c r="B30" t="s">
        <v>263</v>
      </c>
      <c r="C30" s="79"/>
      <c r="D30" s="79"/>
      <c r="E30" s="79"/>
      <c r="F30" s="84">
        <v>0.22</v>
      </c>
      <c r="G30" s="83">
        <f>G28*F30</f>
        <v>0</v>
      </c>
    </row>
    <row r="31" spans="1:7" ht="14.3">
      <c r="A31" s="77"/>
      <c r="B31" s="71" t="s">
        <v>264</v>
      </c>
      <c r="C31" s="85"/>
      <c r="D31" s="85"/>
      <c r="E31" s="85"/>
      <c r="F31" s="85"/>
      <c r="G31" s="89">
        <f>G28+G30</f>
        <v>0</v>
      </c>
    </row>
    <row r="32" spans="1:7" ht="13.6">
      <c r="A32" s="77"/>
      <c r="B32" s="79"/>
      <c r="C32" s="79"/>
      <c r="D32" s="79"/>
      <c r="E32" s="79"/>
      <c r="F32" s="79"/>
      <c r="G32" s="86"/>
    </row>
    <row r="33" spans="1:7" ht="13.6">
      <c r="A33" s="77"/>
      <c r="B33" s="78"/>
      <c r="C33" s="85"/>
      <c r="D33" s="85"/>
      <c r="E33" s="85"/>
      <c r="F33" s="85"/>
      <c r="G33" s="86"/>
    </row>
    <row r="34" spans="1:7" ht="13.6">
      <c r="A34" s="77"/>
      <c r="B34" s="78" t="s">
        <v>248</v>
      </c>
      <c r="C34" s="93"/>
      <c r="E34" s="85" t="s">
        <v>249</v>
      </c>
      <c r="G34" s="79" t="s">
        <v>250</v>
      </c>
    </row>
    <row r="35" spans="1:7" ht="13.6">
      <c r="A35" s="77"/>
      <c r="B35" s="78" t="s">
        <v>251</v>
      </c>
      <c r="C35" s="93"/>
      <c r="D35" s="85"/>
      <c r="E35" s="85"/>
      <c r="F35" s="85"/>
      <c r="G35" s="93"/>
    </row>
    <row r="36" spans="1:7" ht="13.6">
      <c r="A36" s="77"/>
      <c r="B36" s="78"/>
      <c r="C36" s="85"/>
      <c r="D36" s="85"/>
      <c r="E36" s="85"/>
      <c r="F36" s="85"/>
      <c r="G36" s="86"/>
    </row>
    <row r="37" spans="1:7" ht="13.6"/>
    <row r="38" spans="1:7" ht="13.6"/>
  </sheetData>
  <sheetProtection password="CA05" sheet="1" objects="1" scenarios="1"/>
  <mergeCells count="3">
    <mergeCell ref="C6:G6"/>
    <mergeCell ref="A7:G7"/>
    <mergeCell ref="C8:G8"/>
  </mergeCells>
  <pageMargins left="0.70866141732283472" right="0.70866141732283472" top="0.70866141732283472" bottom="0.74803149606299213" header="0.31496062992125984" footer="0.51181102362204722"/>
  <pageSetup paperSize="9" scale="105" orientation="portrait" r:id="rId1"/>
  <headerFooter>
    <oddHeader>&amp;LMESTNA OBČINA MURSKA SOBOTA&amp;RRAZSVETLJAVA NOGOMETNEGA STADIONA FAZANERIJA</oddHeader>
    <oddFooter>&amp;L&amp;A&amp;RStran &amp;P od &amp;N</oddFooter>
  </headerFooter>
</worksheet>
</file>

<file path=xl/worksheets/sheet9.xml><?xml version="1.0" encoding="utf-8"?>
<worksheet xmlns="http://schemas.openxmlformats.org/spreadsheetml/2006/main" xmlns:r="http://schemas.openxmlformats.org/officeDocument/2006/relationships">
  <sheetPr>
    <tabColor theme="9" tint="0.59999389629810485"/>
  </sheetPr>
  <dimension ref="A1:I11"/>
  <sheetViews>
    <sheetView tabSelected="1" view="pageBreakPreview" topLeftCell="A4" zoomScale="70" zoomScaleNormal="85" zoomScaleSheetLayoutView="70" workbookViewId="0">
      <selection activeCell="B5" sqref="B5"/>
    </sheetView>
  </sheetViews>
  <sheetFormatPr defaultColWidth="0" defaultRowHeight="13.6" zeroHeight="1"/>
  <cols>
    <col min="1" max="1" width="7.125" style="22" customWidth="1"/>
    <col min="2" max="2" width="53.75" style="23" customWidth="1"/>
    <col min="3" max="3" width="6.75" style="22" customWidth="1"/>
    <col min="4" max="5" width="9.75" style="22" customWidth="1"/>
    <col min="6" max="6" width="11.75" style="24" customWidth="1"/>
    <col min="7" max="7" width="12.875" style="25" hidden="1" customWidth="1"/>
    <col min="8" max="8" width="9" style="26" hidden="1" customWidth="1"/>
    <col min="9" max="9" width="9.75" style="26" hidden="1" customWidth="1"/>
    <col min="10" max="16384" width="9" style="26" hidden="1"/>
  </cols>
  <sheetData>
    <row r="1" spans="1:7" ht="14.3">
      <c r="A1" s="69" t="s">
        <v>208</v>
      </c>
    </row>
    <row r="2" spans="1:7" ht="14.3">
      <c r="A2" s="101" t="s">
        <v>209</v>
      </c>
      <c r="C2" s="23"/>
      <c r="D2" s="23"/>
      <c r="E2" s="23"/>
    </row>
    <row r="3" spans="1:7">
      <c r="A3" s="28"/>
      <c r="C3" s="23"/>
      <c r="D3" s="23"/>
      <c r="E3" s="23"/>
    </row>
    <row r="4" spans="1:7" s="60" customFormat="1" ht="14.95" thickBot="1">
      <c r="A4" s="47" t="s">
        <v>214</v>
      </c>
      <c r="B4" s="57" t="s">
        <v>215</v>
      </c>
      <c r="C4" s="58" t="s">
        <v>10</v>
      </c>
      <c r="D4" s="58" t="s">
        <v>11</v>
      </c>
      <c r="E4" s="58" t="s">
        <v>216</v>
      </c>
      <c r="F4" s="58" t="s">
        <v>217</v>
      </c>
      <c r="G4" s="59"/>
    </row>
    <row r="5" spans="1:7" ht="14.3" thickTop="1">
      <c r="A5" s="29"/>
    </row>
    <row r="6" spans="1:7" s="38" customFormat="1" ht="362.75" customHeight="1">
      <c r="A6" s="51" t="s">
        <v>210</v>
      </c>
      <c r="B6" s="52" t="s">
        <v>280</v>
      </c>
      <c r="C6" s="53" t="s">
        <v>146</v>
      </c>
      <c r="D6" s="54">
        <v>20</v>
      </c>
      <c r="E6" s="55"/>
      <c r="F6" s="56">
        <f>D6*E6</f>
        <v>0</v>
      </c>
    </row>
    <row r="7" spans="1:7" s="38" customFormat="1" ht="367.5" customHeight="1">
      <c r="A7" s="51" t="s">
        <v>211</v>
      </c>
      <c r="B7" s="52" t="s">
        <v>279</v>
      </c>
      <c r="C7" s="53" t="s">
        <v>146</v>
      </c>
      <c r="D7" s="54">
        <v>24</v>
      </c>
      <c r="E7" s="55"/>
      <c r="F7" s="56">
        <f>D7*E7</f>
        <v>0</v>
      </c>
    </row>
    <row r="8" spans="1:7" s="38" customFormat="1" ht="364.1" customHeight="1">
      <c r="A8" s="51" t="s">
        <v>212</v>
      </c>
      <c r="B8" s="52" t="s">
        <v>278</v>
      </c>
      <c r="C8" s="53" t="s">
        <v>146</v>
      </c>
      <c r="D8" s="54">
        <v>12</v>
      </c>
      <c r="E8" s="55"/>
      <c r="F8" s="56">
        <f>D8*E8</f>
        <v>0</v>
      </c>
    </row>
    <row r="9" spans="1:7" s="38" customFormat="1" ht="365.45" customHeight="1">
      <c r="A9" s="51" t="s">
        <v>213</v>
      </c>
      <c r="B9" s="52" t="s">
        <v>277</v>
      </c>
      <c r="C9" s="53" t="s">
        <v>146</v>
      </c>
      <c r="D9" s="54">
        <v>40</v>
      </c>
      <c r="E9" s="55"/>
      <c r="F9" s="56">
        <f>D9*E9</f>
        <v>0</v>
      </c>
    </row>
    <row r="10" spans="1:7">
      <c r="A10" s="36"/>
      <c r="B10" s="28"/>
      <c r="C10" s="36"/>
      <c r="D10" s="36"/>
      <c r="E10" s="24"/>
      <c r="F10" s="25"/>
      <c r="G10" s="26"/>
    </row>
    <row r="11" spans="1:7">
      <c r="A11" s="35"/>
      <c r="B11" s="28"/>
      <c r="C11" s="36"/>
      <c r="D11" s="36"/>
      <c r="E11" s="76" t="s">
        <v>229</v>
      </c>
      <c r="F11" s="73">
        <f>SUM(F6:F9)</f>
        <v>0</v>
      </c>
      <c r="G11" s="26"/>
    </row>
  </sheetData>
  <sheetProtection password="CA05" sheet="1" objects="1" scenarios="1"/>
  <conditionalFormatting sqref="F6:F9">
    <cfRule type="cellIs" dxfId="0" priority="4" stopIfTrue="1" operator="equal">
      <formula>0</formula>
    </cfRule>
  </conditionalFormatting>
  <pageMargins left="0.70866141732283472" right="0.70866141732283472" top="0.70866141732283472" bottom="0.74803149606299213" header="0.31496062992125984" footer="0.51181102362204722"/>
  <pageSetup paperSize="9" scale="88" fitToWidth="0" fitToHeight="0" orientation="portrait" r:id="rId1"/>
  <headerFooter>
    <oddHeader>&amp;LMESTNA OBČINA MURSKA SOBOTA&amp;RRAZSVETLJAVA NOGOMETNEGA STADIONA FAZANERIJA</oddHeader>
    <oddFooter>&amp;L&amp;A&amp;RStran &amp;P od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9</vt:i4>
      </vt:variant>
      <vt:variant>
        <vt:lpstr>Imenovani obsegi</vt:lpstr>
      </vt:variant>
      <vt:variant>
        <vt:i4>7</vt:i4>
      </vt:variant>
    </vt:vector>
  </HeadingPairs>
  <TitlesOfParts>
    <vt:vector size="16" baseType="lpstr">
      <vt:lpstr>SPLOŠNO</vt:lpstr>
      <vt:lpstr>REKAP - 1 - GO DELA</vt:lpstr>
      <vt:lpstr>GO DELA</vt:lpstr>
      <vt:lpstr>REKAP - 2 - STEBRI</vt:lpstr>
      <vt:lpstr>STEBRI</vt:lpstr>
      <vt:lpstr>REKAP - 3 - EL INSTALACIJE</vt:lpstr>
      <vt:lpstr>EL INSTALACIJE</vt:lpstr>
      <vt:lpstr>REKAP - 4 - SVETILA</vt:lpstr>
      <vt:lpstr>SVETILA</vt:lpstr>
      <vt:lpstr>'EL INSTALACIJE'!Področje_tiskanja</vt:lpstr>
      <vt:lpstr>'GO DELA'!Področje_tiskanja</vt:lpstr>
      <vt:lpstr>STEBRI!Področje_tiskanja</vt:lpstr>
      <vt:lpstr>SVETILA!Področje_tiskanja</vt:lpstr>
      <vt:lpstr>'EL INSTALACIJE'!Tiskanje_naslovov</vt:lpstr>
      <vt:lpstr>'GO DELA'!Tiskanje_naslovov</vt:lpstr>
      <vt:lpstr>STEBRI!Tiskanje_naslovov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Dusan</dc:creator>
  <cp:lastModifiedBy>Dusan Hauko - MOMS</cp:lastModifiedBy>
  <cp:lastPrinted>2018-07-04T06:21:49Z</cp:lastPrinted>
  <dcterms:created xsi:type="dcterms:W3CDTF">2018-05-31T10:02:01Z</dcterms:created>
  <dcterms:modified xsi:type="dcterms:W3CDTF">2018-07-04T06:21:51Z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17.2.5.0</vt:lpwstr>
  </property>
</Properties>
</file>