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4235"/>
  </bookViews>
  <sheets>
    <sheet name="REKAPITULACIJA" sheetId="10" r:id="rId1"/>
    <sheet name="GRADBENA DELA" sheetId="9" r:id="rId2"/>
    <sheet name="MONTAŽNA DELA" sheetId="7" r:id="rId3"/>
  </sheets>
  <definedNames>
    <definedName name="_xlnm.Print_Area" localSheetId="2">'MONTAŽNA DELA'!$A$1:$F$129</definedName>
  </definedNames>
  <calcPr calcId="145621"/>
</workbook>
</file>

<file path=xl/calcChain.xml><?xml version="1.0" encoding="utf-8"?>
<calcChain xmlns="http://schemas.openxmlformats.org/spreadsheetml/2006/main">
  <c r="F32" i="9" l="1"/>
  <c r="F45" i="7" l="1"/>
  <c r="F42" i="7"/>
  <c r="F39" i="7"/>
  <c r="F40" i="7"/>
  <c r="F119" i="7" l="1"/>
  <c r="F118" i="7"/>
  <c r="F115" i="7"/>
  <c r="F112" i="7"/>
  <c r="F111" i="7"/>
  <c r="F110" i="7"/>
  <c r="F107" i="7"/>
  <c r="F104" i="7"/>
  <c r="F106" i="7"/>
  <c r="F105" i="7"/>
  <c r="F103" i="7"/>
  <c r="F102" i="7"/>
  <c r="F99" i="7"/>
  <c r="F98" i="7"/>
  <c r="F97" i="7"/>
  <c r="F96" i="7"/>
  <c r="F95" i="7"/>
  <c r="F94" i="7"/>
  <c r="F93" i="7"/>
  <c r="F92" i="7"/>
  <c r="F91" i="7"/>
  <c r="F88" i="7"/>
  <c r="F87" i="7"/>
  <c r="F83" i="7"/>
  <c r="F84" i="7"/>
  <c r="F80" i="7"/>
  <c r="F79" i="7"/>
  <c r="F78" i="7" l="1"/>
  <c r="F77" i="7"/>
  <c r="F76" i="7"/>
  <c r="F75" i="7"/>
  <c r="F74" i="7"/>
  <c r="F73" i="7"/>
  <c r="F67" i="7"/>
  <c r="F70" i="7"/>
  <c r="F69" i="7"/>
  <c r="F68" i="7"/>
  <c r="F66" i="7"/>
  <c r="F65" i="7"/>
  <c r="F64" i="7"/>
  <c r="F63" i="7"/>
  <c r="F62" i="7"/>
  <c r="F59" i="7"/>
  <c r="F58" i="7"/>
  <c r="F55" i="7"/>
  <c r="F54" i="7"/>
  <c r="F53" i="7"/>
  <c r="F52" i="7"/>
  <c r="F51" i="7"/>
  <c r="F8" i="7" l="1"/>
  <c r="F14" i="9" l="1"/>
  <c r="F38" i="9"/>
  <c r="F41" i="9" l="1"/>
  <c r="F127" i="7"/>
  <c r="F48" i="9"/>
  <c r="F46" i="9"/>
  <c r="F44" i="9"/>
  <c r="F35" i="9"/>
  <c r="F29" i="9"/>
  <c r="F26" i="9"/>
  <c r="F23" i="9"/>
  <c r="F20" i="9"/>
  <c r="F17" i="9"/>
  <c r="F11" i="9"/>
  <c r="F8" i="9"/>
  <c r="F51" i="9" l="1"/>
  <c r="F48" i="7" l="1"/>
  <c r="F46" i="7"/>
  <c r="F44" i="7"/>
  <c r="F43" i="7"/>
  <c r="F41" i="7"/>
  <c r="F38" i="7"/>
  <c r="F47" i="7"/>
  <c r="F9" i="7" l="1"/>
  <c r="F7" i="7"/>
  <c r="F6" i="7" l="1"/>
  <c r="F37" i="7"/>
  <c r="F34" i="7"/>
  <c r="F30" i="7"/>
  <c r="F29" i="7"/>
  <c r="F28" i="7"/>
  <c r="F24" i="7"/>
  <c r="F5" i="7" l="1"/>
  <c r="F125" i="7" l="1"/>
  <c r="F123" i="7"/>
  <c r="F121" i="7"/>
  <c r="F31" i="7"/>
  <c r="F32" i="7"/>
  <c r="F33" i="7"/>
  <c r="F19" i="7"/>
  <c r="F20" i="7"/>
  <c r="F21" i="7"/>
  <c r="F22" i="7"/>
  <c r="F23" i="7"/>
  <c r="F25" i="7"/>
  <c r="F18" i="7"/>
  <c r="F14" i="7"/>
  <c r="F15" i="7"/>
  <c r="F4" i="7"/>
  <c r="F129" i="7" l="1"/>
  <c r="C19" i="10" s="1"/>
  <c r="C18" i="10" l="1"/>
  <c r="C20" i="10" s="1"/>
  <c r="C21" i="10" l="1"/>
  <c r="C22" i="10" s="1"/>
</calcChain>
</file>

<file path=xl/sharedStrings.xml><?xml version="1.0" encoding="utf-8"?>
<sst xmlns="http://schemas.openxmlformats.org/spreadsheetml/2006/main" count="345" uniqueCount="109">
  <si>
    <t>kom</t>
  </si>
  <si>
    <t>1.</t>
  </si>
  <si>
    <t>2.</t>
  </si>
  <si>
    <t>4.</t>
  </si>
  <si>
    <t>5.</t>
  </si>
  <si>
    <t>6.</t>
  </si>
  <si>
    <t>-</t>
  </si>
  <si>
    <t>SKUPAJ MONTAŽNA DELA:</t>
  </si>
  <si>
    <t>VODOVODNO OMREŽJE V NASELJU KROG</t>
  </si>
  <si>
    <t>GRADBENA DELA</t>
  </si>
  <si>
    <r>
      <t>m</t>
    </r>
    <r>
      <rPr>
        <sz val="10"/>
        <rFont val="Arial"/>
        <family val="2"/>
        <charset val="238"/>
      </rPr>
      <t>´</t>
    </r>
  </si>
  <si>
    <r>
      <t>m</t>
    </r>
    <r>
      <rPr>
        <sz val="10"/>
        <rFont val="Arial"/>
        <family val="2"/>
        <charset val="238"/>
      </rPr>
      <t>³</t>
    </r>
  </si>
  <si>
    <r>
      <t>m</t>
    </r>
    <r>
      <rPr>
        <sz val="10"/>
        <rFont val="Arial"/>
        <family val="2"/>
        <charset val="238"/>
      </rPr>
      <t>²</t>
    </r>
  </si>
  <si>
    <t>REKAPITULACIJA</t>
  </si>
  <si>
    <t>A.</t>
  </si>
  <si>
    <t>B.</t>
  </si>
  <si>
    <t>MONTAŽNA DELA</t>
  </si>
  <si>
    <t>A + B SKUPAJ:</t>
  </si>
  <si>
    <t>SKUPAJ Z DDV:</t>
  </si>
  <si>
    <t>Poz.</t>
  </si>
  <si>
    <t>Opis</t>
  </si>
  <si>
    <t>Enota</t>
  </si>
  <si>
    <t>Količina</t>
  </si>
  <si>
    <t>Cena</t>
  </si>
  <si>
    <t>Vrednost</t>
  </si>
  <si>
    <t>Zapora vozišča, ureditev prometa, postavitev prometnih znakov, pridobitev  soglasij za zaporo.</t>
  </si>
  <si>
    <t>Strojno rezanje asfalta z odstranitvijo asfalta in odvozom na deponijo.</t>
  </si>
  <si>
    <t>Planiranje dna izkopa s pripravo posteljice  za položitev vodovodne cevi.</t>
  </si>
  <si>
    <t>Dobava in vgrajevanje peska granulacije  0-4 mm (okrogla zrnca) za posteljico, ob  cevi in nad cevjo.</t>
  </si>
  <si>
    <t>Zasip kanala z gramozom, skupaj z dobavo gramoza in utrditvijo do ustrezne  zbitosti.</t>
  </si>
  <si>
    <t>Vgrajevanje cestnih kap skupaj s  potrebnim betonom in z vsemi pomožnimi deli.</t>
  </si>
  <si>
    <t>SKUPAJ GRADBENA DELA:</t>
  </si>
  <si>
    <t>PONUDBENI PREDRAČUN št.__________</t>
  </si>
  <si>
    <t>Obvezni sestavni del tega predračuna je PRILOGA PONUDBENEGA PREDRAČUNA:</t>
  </si>
  <si>
    <t>SEZNAM MATERIALA IN OPREME, KATERO BO PONUDNIK VGRADIL</t>
  </si>
  <si>
    <t>Prevezava vodovoda</t>
  </si>
  <si>
    <t>Prekinitev vodovoda</t>
  </si>
  <si>
    <t>22 % DDV:</t>
  </si>
  <si>
    <t>m'</t>
  </si>
  <si>
    <t>VOZLIŠČE 1</t>
  </si>
  <si>
    <t>VOZLIŠČE 2</t>
  </si>
  <si>
    <t>sidrna spojka bajonetna (STOP)  DN 100</t>
  </si>
  <si>
    <t>čep alkaten 6/4"</t>
  </si>
  <si>
    <t>T kos bajonetni MMB DN 100/80 z integriranim ventilom</t>
  </si>
  <si>
    <t xml:space="preserve">vgradna garnitura - teleskopska DN 80
</t>
  </si>
  <si>
    <t>cestna kapa Ø135 + podložna plošča</t>
  </si>
  <si>
    <t>S kos bajonetni DN80/500</t>
  </si>
  <si>
    <t>N kos bajonetni MMN DN 80</t>
  </si>
  <si>
    <t>PH bajonetni DN 80/1085 s cestno kapo, podložno ploščo, drenažnim elementom, varovalom z manšeto ter označevalno tablo - komplet (sidro poc. za pritrditev stebra, stebriček poc.Φ48mm, označevalna tabla PVC)</t>
  </si>
  <si>
    <t>označevalna tabla za EV zasune - komplet (pocinkano sidro za pritrditev stebra, pocinkani stebriček Φ48mm, označevalna tabla PVC</t>
  </si>
  <si>
    <t>VOZLIŠČE 3</t>
  </si>
  <si>
    <t>prehodni kos bajonet - ZAK 63</t>
  </si>
  <si>
    <t>prirobnična spojka enojna 63 (1/1)</t>
  </si>
  <si>
    <t>X-kos DN 50</t>
  </si>
  <si>
    <t>VOZLIŠČE 4</t>
  </si>
  <si>
    <t>cev PE 100 Ø 63 RC PROTECT</t>
  </si>
  <si>
    <t>cev iz NL DN 100 - nesidrni spoj</t>
  </si>
  <si>
    <t>cev iz NL DN 100 - sidrni spoj</t>
  </si>
  <si>
    <t>Opozorilni trak (POZOR VODOVOD)</t>
  </si>
  <si>
    <t>Plečnikova ulica - 2. faza</t>
  </si>
  <si>
    <t xml:space="preserve">Strojno - ročni izkop za vodovodno cev. Globina izkopa do 1,50 m, z odvozom na deponijo. </t>
  </si>
  <si>
    <t>Dobava in montaža vodovodnih cevi in fazonskih kosov, skupaj s spojnim in veznim materialom</t>
  </si>
  <si>
    <t>Dobava in montaža fazonskih kosov, skupaj s spojnimi in veznimi elementi po vozliščih:</t>
  </si>
  <si>
    <t>7.</t>
  </si>
  <si>
    <t>ur</t>
  </si>
  <si>
    <t>Geomehanski nadzor med gradnjo z izdelavo geomehanskega poročila</t>
  </si>
  <si>
    <t>Zakoličba trase s strani pooblaščenega geodeta</t>
  </si>
  <si>
    <t>VOZLIŠČE 5</t>
  </si>
  <si>
    <t>Asfaltiranje prekopa skupaj z dobavo  asfaltne mase, emulzije, prevozi itd. Grobi asfalt</t>
  </si>
  <si>
    <t>Nadzor upravljavca vodovodnega omrežja</t>
  </si>
  <si>
    <t>Zakoličba obstoječe komunalne infrastrukture</t>
  </si>
  <si>
    <t>Asfaltiranje prekopa skupaj z dobavo  asfaltne mase, emulzije, prevozi itd. Fini asfalt</t>
  </si>
  <si>
    <t>lok bajonetni MMK DN 100/45°</t>
  </si>
  <si>
    <t>prirobnična spojka enojna 90 (1/1)</t>
  </si>
  <si>
    <t>X-kos DN 80</t>
  </si>
  <si>
    <t>VOZLIŠČE 6</t>
  </si>
  <si>
    <t>lok bajonetni MMK DN 100/11°</t>
  </si>
  <si>
    <t>VOZLIŠČE 7</t>
  </si>
  <si>
    <t>SM kos bajonetni DN80</t>
  </si>
  <si>
    <t>VOZLIŠČE 8</t>
  </si>
  <si>
    <t>F kos bajonetni DN80</t>
  </si>
  <si>
    <t>X-kos DN 80-50</t>
  </si>
  <si>
    <t>spojka alkaten 63 (1/1)</t>
  </si>
  <si>
    <t>spojka alkaten 63-50</t>
  </si>
  <si>
    <t>VOZLIŠČE 9</t>
  </si>
  <si>
    <t>lok bajonetni MMK DN 100/30°</t>
  </si>
  <si>
    <t>VOZLIŠČE 10</t>
  </si>
  <si>
    <t>lok bajonetni MMK DN 100/22°</t>
  </si>
  <si>
    <t>VOZLIŠČE 11</t>
  </si>
  <si>
    <t>VOZLIŠČE 12</t>
  </si>
  <si>
    <t>U kos bajonetni DN 100</t>
  </si>
  <si>
    <t>Ventil HSM (bajonet-obojka) DN 100</t>
  </si>
  <si>
    <t xml:space="preserve">vgradna garnitura - teleskopska DN 100
</t>
  </si>
  <si>
    <t>Navrtalni oklep ZAK DN 100 - 46 z vrtljivim kolenom, vgradno garnituro, cestno kapo in podložno ploščo</t>
  </si>
  <si>
    <t>Navrtalni oklep ZAK DN 100 - 34 z vrtljivim kolenom, vgradno garnituro, cestno kapo in podložno ploščo</t>
  </si>
  <si>
    <t>Navrtalni oklep ZAK Ø 63 - 34 z vrtljivim kolenom, vgradno garnituro, cestno kapo in podložno ploščo</t>
  </si>
  <si>
    <t>VOZLIŠČE 13</t>
  </si>
  <si>
    <t>koleno alkaten 63 (2/2)</t>
  </si>
  <si>
    <t>VOZLIŠČE 14</t>
  </si>
  <si>
    <t>spojka dvojna 63 (2/2)</t>
  </si>
  <si>
    <t>VOZLIŠČE 15</t>
  </si>
  <si>
    <t>Geodetski posnetek in prenos geodetskega načrta v okolje operativnega katastra infrastrukture upravljavca Vodovod Murska Sobota.</t>
  </si>
  <si>
    <t>Izpiranje, kloriranje, tlačna preizkušnja, vzorec, poročilo.</t>
  </si>
  <si>
    <t>T kos bajonetni MMB DN 100/100 z integriranim ventilom</t>
  </si>
  <si>
    <t>FFR DN 100-80 bajonetni</t>
  </si>
  <si>
    <t>Ventil HSM DN 80 (bajonet/obojka)</t>
  </si>
  <si>
    <t>čep vtični bajonetni DN 100</t>
  </si>
  <si>
    <t>PHT (teleskopski) bajonetni DN 80/1085 s cestno kapo, podložno ploščo, drenažnim elementom, varovalom z manšeto ter označevalno tablo - komplet (sidro poc. za pritrditev stebra, stebriček poc.Φ48mm, označevalna tabla PVC)</t>
  </si>
  <si>
    <t>Asfaltiranje prekopa skupaj z dobavo  asfaltne mase, emulzije, prevozi itd. - AC surf deb. 6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</si>
</sst>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\ _S_I_T_-;\-* #,##0.00\ _S_I_T_-;_-* &quot;-&quot;??\ _S_I_T_-;_-@_-"/>
    <numFmt numFmtId="165" formatCode="#,##0.00\ &quot;€&quot;"/>
  </numFmts>
  <fonts count="20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b/>
      <sz val="1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4"/>
      <color indexed="8"/>
      <name val="Arial Narrow"/>
      <family val="2"/>
      <charset val="238"/>
    </font>
    <font>
      <sz val="14"/>
      <color indexed="8"/>
      <name val="Arial Narrow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Calibri"/>
      <family val="2"/>
      <charset val="238"/>
    </font>
    <font>
      <sz val="12"/>
      <name val="Arial"/>
      <family val="2"/>
      <charset val="238"/>
    </font>
    <font>
      <sz val="10"/>
      <name val="Arial CE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1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8" fillId="0" borderId="0"/>
  </cellStyleXfs>
  <cellXfs count="93">
    <xf numFmtId="0" fontId="0" fillId="0" borderId="0" xfId="0"/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3" applyFont="1"/>
    <xf numFmtId="0" fontId="3" fillId="0" borderId="0" xfId="3"/>
    <xf numFmtId="43" fontId="5" fillId="0" borderId="0" xfId="7" applyFont="1" applyAlignment="1">
      <alignment vertical="top"/>
    </xf>
    <xf numFmtId="43" fontId="0" fillId="0" borderId="0" xfId="7" applyFont="1" applyAlignment="1">
      <alignment vertical="top"/>
    </xf>
    <xf numFmtId="2" fontId="8" fillId="0" borderId="0" xfId="0" applyNumberFormat="1" applyFont="1" applyAlignment="1">
      <alignment vertical="top"/>
    </xf>
    <xf numFmtId="0" fontId="10" fillId="0" borderId="0" xfId="3" applyFont="1"/>
    <xf numFmtId="0" fontId="11" fillId="0" borderId="0" xfId="3" applyFont="1"/>
    <xf numFmtId="0" fontId="12" fillId="0" borderId="0" xfId="3" applyFont="1"/>
    <xf numFmtId="0" fontId="3" fillId="0" borderId="1" xfId="3" applyBorder="1"/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43" fontId="5" fillId="3" borderId="2" xfId="7" applyFont="1" applyFill="1" applyBorder="1" applyAlignment="1">
      <alignment vertical="center"/>
    </xf>
    <xf numFmtId="2" fontId="8" fillId="3" borderId="3" xfId="0" applyNumberFormat="1" applyFont="1" applyFill="1" applyBorder="1" applyAlignment="1">
      <alignment vertical="center"/>
    </xf>
    <xf numFmtId="0" fontId="13" fillId="3" borderId="2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/>
    </xf>
    <xf numFmtId="43" fontId="14" fillId="3" borderId="1" xfId="7" applyFont="1" applyFill="1" applyBorder="1" applyAlignment="1">
      <alignment vertical="center"/>
    </xf>
    <xf numFmtId="0" fontId="3" fillId="0" borderId="0" xfId="3" applyAlignment="1">
      <alignment wrapText="1"/>
    </xf>
    <xf numFmtId="0" fontId="3" fillId="0" borderId="1" xfId="3" applyBorder="1" applyAlignment="1">
      <alignment wrapText="1"/>
    </xf>
    <xf numFmtId="0" fontId="3" fillId="0" borderId="0" xfId="3" applyAlignment="1">
      <alignment horizontal="center" vertical="center"/>
    </xf>
    <xf numFmtId="0" fontId="3" fillId="0" borderId="1" xfId="3" applyBorder="1" applyAlignment="1">
      <alignment horizontal="center" vertical="center"/>
    </xf>
    <xf numFmtId="0" fontId="9" fillId="3" borderId="1" xfId="3" applyFont="1" applyFill="1" applyBorder="1"/>
    <xf numFmtId="0" fontId="3" fillId="3" borderId="1" xfId="3" applyFill="1" applyBorder="1"/>
    <xf numFmtId="0" fontId="16" fillId="0" borderId="0" xfId="0" applyFont="1" applyFill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0" fontId="9" fillId="3" borderId="1" xfId="3" applyFont="1" applyFill="1" applyBorder="1" applyAlignment="1">
      <alignment horizontal="center"/>
    </xf>
    <xf numFmtId="0" fontId="17" fillId="4" borderId="4" xfId="3" applyFont="1" applyFill="1" applyBorder="1"/>
    <xf numFmtId="0" fontId="3" fillId="4" borderId="5" xfId="3" applyFill="1" applyBorder="1"/>
    <xf numFmtId="0" fontId="3" fillId="4" borderId="6" xfId="3" applyFill="1" applyBorder="1"/>
    <xf numFmtId="0" fontId="9" fillId="4" borderId="7" xfId="3" applyFont="1" applyFill="1" applyBorder="1"/>
    <xf numFmtId="0" fontId="3" fillId="4" borderId="8" xfId="3" applyFill="1" applyBorder="1"/>
    <xf numFmtId="0" fontId="3" fillId="4" borderId="9" xfId="3" applyFill="1" applyBorder="1"/>
    <xf numFmtId="0" fontId="5" fillId="0" borderId="1" xfId="0" applyFont="1" applyBorder="1" applyAlignment="1">
      <alignment horizontal="right" vertical="top"/>
    </xf>
    <xf numFmtId="165" fontId="7" fillId="2" borderId="1" xfId="0" applyNumberFormat="1" applyFont="1" applyFill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top"/>
    </xf>
    <xf numFmtId="4" fontId="8" fillId="0" borderId="1" xfId="0" applyNumberFormat="1" applyFont="1" applyBorder="1" applyAlignment="1">
      <alignment horizontal="right" vertical="top"/>
    </xf>
    <xf numFmtId="43" fontId="5" fillId="0" borderId="1" xfId="7" applyFont="1" applyBorder="1" applyAlignment="1">
      <alignment horizontal="center" vertical="top"/>
    </xf>
    <xf numFmtId="4" fontId="15" fillId="3" borderId="1" xfId="0" applyNumberFormat="1" applyFont="1" applyFill="1" applyBorder="1" applyAlignment="1">
      <alignment vertical="center"/>
    </xf>
    <xf numFmtId="4" fontId="9" fillId="3" borderId="1" xfId="3" applyNumberFormat="1" applyFont="1" applyFill="1" applyBorder="1"/>
    <xf numFmtId="4" fontId="14" fillId="3" borderId="1" xfId="7" applyNumberFormat="1" applyFont="1" applyFill="1" applyBorder="1" applyAlignment="1">
      <alignment vertical="center"/>
    </xf>
    <xf numFmtId="0" fontId="8" fillId="0" borderId="1" xfId="0" applyFont="1" applyBorder="1" applyAlignment="1">
      <alignment horizontal="center" vertical="top"/>
    </xf>
    <xf numFmtId="43" fontId="8" fillId="0" borderId="1" xfId="7" applyFont="1" applyBorder="1" applyAlignment="1">
      <alignment horizontal="center" vertical="top"/>
    </xf>
    <xf numFmtId="4" fontId="15" fillId="3" borderId="1" xfId="0" applyNumberFormat="1" applyFont="1" applyFill="1" applyBorder="1" applyAlignment="1">
      <alignment horizontal="right" vertical="center"/>
    </xf>
    <xf numFmtId="0" fontId="3" fillId="0" borderId="0" xfId="3" applyFill="1" applyBorder="1"/>
    <xf numFmtId="0" fontId="9" fillId="0" borderId="0" xfId="3" applyFont="1" applyFill="1" applyBorder="1"/>
    <xf numFmtId="0" fontId="5" fillId="3" borderId="2" xfId="0" applyFont="1" applyFill="1" applyBorder="1" applyAlignment="1" applyProtection="1">
      <alignment vertical="center"/>
      <protection locked="0"/>
    </xf>
    <xf numFmtId="164" fontId="7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3" applyBorder="1" applyProtection="1">
      <protection locked="0"/>
    </xf>
    <xf numFmtId="4" fontId="14" fillId="3" borderId="1" xfId="0" applyNumberFormat="1" applyFont="1" applyFill="1" applyBorder="1" applyAlignment="1" applyProtection="1">
      <alignment vertical="center"/>
      <protection locked="0"/>
    </xf>
    <xf numFmtId="0" fontId="3" fillId="0" borderId="0" xfId="3" applyProtection="1">
      <protection locked="0"/>
    </xf>
    <xf numFmtId="164" fontId="7" fillId="2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right" vertical="top"/>
      <protection locked="0"/>
    </xf>
    <xf numFmtId="4" fontId="8" fillId="0" borderId="1" xfId="0" applyNumberFormat="1" applyFont="1" applyFill="1" applyBorder="1" applyAlignment="1" applyProtection="1">
      <alignment horizontal="right" vertical="top"/>
      <protection locked="0"/>
    </xf>
    <xf numFmtId="4" fontId="19" fillId="0" borderId="1" xfId="8" applyNumberFormat="1" applyFont="1" applyFill="1" applyBorder="1" applyAlignment="1" applyProtection="1">
      <alignment horizontal="right" vertical="top"/>
      <protection locked="0"/>
    </xf>
    <xf numFmtId="0" fontId="14" fillId="3" borderId="1" xfId="0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3" fillId="0" borderId="1" xfId="3" applyFill="1" applyBorder="1" applyAlignment="1">
      <alignment horizontal="center" vertical="center"/>
    </xf>
    <xf numFmtId="0" fontId="3" fillId="0" borderId="1" xfId="3" applyFill="1" applyBorder="1" applyAlignment="1">
      <alignment wrapText="1"/>
    </xf>
    <xf numFmtId="0" fontId="7" fillId="0" borderId="1" xfId="3" applyFont="1" applyFill="1" applyBorder="1"/>
    <xf numFmtId="4" fontId="7" fillId="0" borderId="1" xfId="3" applyNumberFormat="1" applyFont="1" applyFill="1" applyBorder="1"/>
    <xf numFmtId="4" fontId="3" fillId="0" borderId="1" xfId="3" applyNumberFormat="1" applyFill="1" applyBorder="1" applyProtection="1">
      <protection locked="0"/>
    </xf>
    <xf numFmtId="4" fontId="3" fillId="0" borderId="1" xfId="3" applyNumberFormat="1" applyFill="1" applyBorder="1"/>
    <xf numFmtId="0" fontId="3" fillId="0" borderId="0" xfId="3" applyFill="1"/>
    <xf numFmtId="0" fontId="7" fillId="0" borderId="1" xfId="3" applyFont="1" applyFill="1" applyBorder="1" applyAlignment="1">
      <alignment wrapText="1"/>
    </xf>
    <xf numFmtId="0" fontId="3" fillId="0" borderId="1" xfId="3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wrapText="1"/>
    </xf>
    <xf numFmtId="0" fontId="3" fillId="0" borderId="3" xfId="0" applyFont="1" applyFill="1" applyBorder="1"/>
    <xf numFmtId="4" fontId="3" fillId="0" borderId="3" xfId="0" applyNumberFormat="1" applyFont="1" applyFill="1" applyBorder="1"/>
    <xf numFmtId="4" fontId="3" fillId="0" borderId="3" xfId="0" applyNumberFormat="1" applyFont="1" applyFill="1" applyBorder="1" applyProtection="1">
      <protection locked="0"/>
    </xf>
    <xf numFmtId="0" fontId="5" fillId="0" borderId="1" xfId="0" applyFont="1" applyFill="1" applyBorder="1" applyAlignment="1">
      <alignment horizontal="right" vertical="top"/>
    </xf>
    <xf numFmtId="0" fontId="5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top"/>
    </xf>
    <xf numFmtId="43" fontId="8" fillId="0" borderId="1" xfId="7" applyFont="1" applyFill="1" applyBorder="1" applyAlignment="1">
      <alignment horizontal="center" vertical="top"/>
    </xf>
    <xf numFmtId="4" fontId="8" fillId="0" borderId="1" xfId="0" applyNumberFormat="1" applyFont="1" applyFill="1" applyBorder="1" applyAlignment="1">
      <alignment horizontal="right" vertical="top"/>
    </xf>
    <xf numFmtId="0" fontId="0" fillId="0" borderId="0" xfId="0" applyFill="1"/>
  </cellXfs>
  <cellStyles count="9">
    <cellStyle name="Comma 2" xfId="1"/>
    <cellStyle name="Navadno" xfId="0" builtinId="0"/>
    <cellStyle name="Navadno 2" xfId="2"/>
    <cellStyle name="Navadno 2 2" xfId="3"/>
    <cellStyle name="Navadno 2 2 2" xfId="4"/>
    <cellStyle name="Navadno 2_POPISA-7.4.2010" xfId="5"/>
    <cellStyle name="Navadno_List1" xfId="8"/>
    <cellStyle name="Percent 2" xfId="6"/>
    <cellStyle name="Vejica" xfId="7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D44"/>
  <sheetViews>
    <sheetView tabSelected="1" zoomScaleNormal="100" workbookViewId="0">
      <selection activeCell="A7" sqref="A7"/>
    </sheetView>
  </sheetViews>
  <sheetFormatPr defaultRowHeight="12.75" x14ac:dyDescent="0.2"/>
  <cols>
    <col min="1" max="1" width="5.140625" style="6" customWidth="1"/>
    <col min="2" max="2" width="52.7109375" style="6" customWidth="1"/>
    <col min="3" max="3" width="30.28515625" style="6" customWidth="1"/>
    <col min="4" max="4" width="15.85546875" style="6" customWidth="1"/>
    <col min="5" max="5" width="9.5703125" style="6" bestFit="1" customWidth="1"/>
    <col min="6" max="16384" width="9.140625" style="6"/>
  </cols>
  <sheetData>
    <row r="11" spans="1:3" ht="18" x14ac:dyDescent="0.25">
      <c r="A11" s="10" t="s">
        <v>8</v>
      </c>
      <c r="B11" s="10"/>
    </row>
    <row r="12" spans="1:3" ht="20.25" x14ac:dyDescent="0.3">
      <c r="A12" s="12" t="s">
        <v>59</v>
      </c>
      <c r="B12" s="12"/>
    </row>
    <row r="13" spans="1:3" ht="20.25" x14ac:dyDescent="0.3">
      <c r="A13" s="12"/>
      <c r="B13" s="12"/>
    </row>
    <row r="14" spans="1:3" ht="20.25" x14ac:dyDescent="0.3">
      <c r="A14" s="11" t="s">
        <v>32</v>
      </c>
      <c r="B14" s="12"/>
    </row>
    <row r="15" spans="1:3" ht="33" customHeight="1" x14ac:dyDescent="0.2"/>
    <row r="16" spans="1:3" ht="20.25" x14ac:dyDescent="0.3">
      <c r="A16" s="11" t="s">
        <v>13</v>
      </c>
      <c r="B16" s="11"/>
      <c r="C16" s="11"/>
    </row>
    <row r="18" spans="1:4" ht="40.5" customHeight="1" x14ac:dyDescent="0.25">
      <c r="A18" s="41" t="s">
        <v>14</v>
      </c>
      <c r="B18" s="37" t="s">
        <v>9</v>
      </c>
      <c r="C18" s="54">
        <f>'GRADBENA DELA'!F51</f>
        <v>0</v>
      </c>
    </row>
    <row r="19" spans="1:4" ht="40.5" customHeight="1" x14ac:dyDescent="0.25">
      <c r="A19" s="41" t="s">
        <v>15</v>
      </c>
      <c r="B19" s="37" t="s">
        <v>16</v>
      </c>
      <c r="C19" s="54">
        <f>'MONTAŽNA DELA'!F129</f>
        <v>0</v>
      </c>
    </row>
    <row r="20" spans="1:4" ht="40.5" customHeight="1" x14ac:dyDescent="0.25">
      <c r="A20" s="38"/>
      <c r="B20" s="37" t="s">
        <v>17</v>
      </c>
      <c r="C20" s="54">
        <f>C19+C18</f>
        <v>0</v>
      </c>
    </row>
    <row r="21" spans="1:4" ht="40.5" customHeight="1" x14ac:dyDescent="0.25">
      <c r="A21" s="38"/>
      <c r="B21" s="37" t="s">
        <v>37</v>
      </c>
      <c r="C21" s="54">
        <f>ROUND(C20*0.22,2)</f>
        <v>0</v>
      </c>
    </row>
    <row r="22" spans="1:4" ht="40.5" customHeight="1" x14ac:dyDescent="0.25">
      <c r="A22" s="38"/>
      <c r="B22" s="37" t="s">
        <v>18</v>
      </c>
      <c r="C22" s="54">
        <f>SUM(C20:C21)</f>
        <v>0</v>
      </c>
    </row>
    <row r="23" spans="1:4" ht="30" customHeight="1" x14ac:dyDescent="0.2">
      <c r="D23" s="59"/>
    </row>
    <row r="24" spans="1:4" ht="18" customHeight="1" x14ac:dyDescent="0.2">
      <c r="A24" s="42" t="s">
        <v>33</v>
      </c>
      <c r="B24" s="43"/>
      <c r="C24" s="44"/>
      <c r="D24" s="59"/>
    </row>
    <row r="25" spans="1:4" ht="18" customHeight="1" x14ac:dyDescent="0.25">
      <c r="A25" s="45" t="s">
        <v>34</v>
      </c>
      <c r="B25" s="46"/>
      <c r="C25" s="47"/>
      <c r="D25" s="59"/>
    </row>
    <row r="26" spans="1:4" ht="18" customHeight="1" x14ac:dyDescent="0.25">
      <c r="A26" s="60"/>
      <c r="B26" s="59"/>
      <c r="C26" s="59"/>
      <c r="D26" s="59"/>
    </row>
    <row r="27" spans="1:4" ht="18" customHeight="1" x14ac:dyDescent="0.25">
      <c r="A27" s="60"/>
      <c r="B27" s="59"/>
      <c r="C27" s="59"/>
      <c r="D27" s="59"/>
    </row>
    <row r="28" spans="1:4" x14ac:dyDescent="0.2">
      <c r="D28" s="59"/>
    </row>
    <row r="29" spans="1:4" x14ac:dyDescent="0.2">
      <c r="D29" s="59"/>
    </row>
    <row r="44" spans="1:1" x14ac:dyDescent="0.2">
      <c r="A44" s="5"/>
    </row>
  </sheetData>
  <pageMargins left="0.75" right="0.75" top="1" bottom="1" header="0" footer="0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showWhiteSpace="0" zoomScaleNormal="100" workbookViewId="0">
      <selection activeCell="A3" sqref="A3"/>
    </sheetView>
  </sheetViews>
  <sheetFormatPr defaultRowHeight="12.75" x14ac:dyDescent="0.2"/>
  <cols>
    <col min="1" max="1" width="5.5703125" style="35" customWidth="1"/>
    <col min="2" max="2" width="43.7109375" style="33" customWidth="1"/>
    <col min="3" max="3" width="6.28515625" style="6" bestFit="1" customWidth="1"/>
    <col min="4" max="4" width="8.42578125" style="6" bestFit="1" customWidth="1"/>
    <col min="5" max="5" width="8.140625" style="65" bestFit="1" customWidth="1"/>
    <col min="6" max="6" width="13.85546875" style="6" bestFit="1" customWidth="1"/>
    <col min="7" max="16384" width="9.140625" style="6"/>
  </cols>
  <sheetData>
    <row r="1" spans="1:6" s="24" customFormat="1" ht="30.75" customHeight="1" x14ac:dyDescent="0.25">
      <c r="A1" s="40" t="s">
        <v>14</v>
      </c>
      <c r="B1" s="28" t="s">
        <v>9</v>
      </c>
      <c r="C1" s="25"/>
      <c r="D1" s="26"/>
      <c r="E1" s="61"/>
      <c r="F1" s="27"/>
    </row>
    <row r="2" spans="1:6" s="24" customFormat="1" ht="27" customHeight="1" x14ac:dyDescent="0.25">
      <c r="A2" s="21" t="s">
        <v>19</v>
      </c>
      <c r="B2" s="22" t="s">
        <v>20</v>
      </c>
      <c r="C2" s="22" t="s">
        <v>21</v>
      </c>
      <c r="D2" s="22" t="s">
        <v>22</v>
      </c>
      <c r="E2" s="62" t="s">
        <v>23</v>
      </c>
      <c r="F2" s="23" t="s">
        <v>24</v>
      </c>
    </row>
    <row r="3" spans="1:6" x14ac:dyDescent="0.2">
      <c r="A3" s="36"/>
      <c r="B3" s="34"/>
      <c r="C3" s="13"/>
      <c r="D3" s="13"/>
      <c r="E3" s="63"/>
      <c r="F3" s="13"/>
    </row>
    <row r="4" spans="1:6" s="79" customFormat="1" x14ac:dyDescent="0.2">
      <c r="A4" s="73"/>
      <c r="B4" s="74"/>
      <c r="C4" s="75"/>
      <c r="D4" s="76"/>
      <c r="E4" s="77"/>
      <c r="F4" s="78"/>
    </row>
    <row r="5" spans="1:6" s="79" customFormat="1" x14ac:dyDescent="0.2">
      <c r="A5" s="73"/>
      <c r="B5" s="80" t="s">
        <v>9</v>
      </c>
      <c r="C5" s="81"/>
      <c r="D5" s="78"/>
      <c r="E5" s="77"/>
      <c r="F5" s="78"/>
    </row>
    <row r="6" spans="1:6" s="79" customFormat="1" x14ac:dyDescent="0.2">
      <c r="A6" s="73"/>
      <c r="B6" s="74"/>
      <c r="C6" s="81"/>
      <c r="D6" s="78"/>
      <c r="E6" s="77"/>
      <c r="F6" s="78"/>
    </row>
    <row r="7" spans="1:6" s="79" customFormat="1" x14ac:dyDescent="0.2">
      <c r="A7" s="73">
        <v>1</v>
      </c>
      <c r="B7" s="74" t="s">
        <v>66</v>
      </c>
      <c r="C7" s="81"/>
      <c r="D7" s="78"/>
      <c r="E7" s="77"/>
      <c r="F7" s="78"/>
    </row>
    <row r="8" spans="1:6" s="79" customFormat="1" x14ac:dyDescent="0.2">
      <c r="A8" s="73"/>
      <c r="B8" s="74"/>
      <c r="C8" s="81" t="s">
        <v>0</v>
      </c>
      <c r="D8" s="78">
        <v>1</v>
      </c>
      <c r="E8" s="77"/>
      <c r="F8" s="78">
        <f>D8*E8</f>
        <v>0</v>
      </c>
    </row>
    <row r="9" spans="1:6" s="79" customFormat="1" x14ac:dyDescent="0.2">
      <c r="A9" s="73"/>
      <c r="B9" s="74"/>
      <c r="C9" s="81"/>
      <c r="D9" s="78"/>
      <c r="E9" s="77"/>
      <c r="F9" s="78"/>
    </row>
    <row r="10" spans="1:6" s="79" customFormat="1" ht="25.5" x14ac:dyDescent="0.2">
      <c r="A10" s="73">
        <v>2</v>
      </c>
      <c r="B10" s="74" t="s">
        <v>25</v>
      </c>
      <c r="C10" s="81"/>
      <c r="D10" s="78"/>
      <c r="E10" s="77"/>
      <c r="F10" s="78"/>
    </row>
    <row r="11" spans="1:6" s="79" customFormat="1" x14ac:dyDescent="0.2">
      <c r="A11" s="73"/>
      <c r="B11" s="74"/>
      <c r="C11" s="81" t="s">
        <v>0</v>
      </c>
      <c r="D11" s="78">
        <v>1</v>
      </c>
      <c r="E11" s="77"/>
      <c r="F11" s="78">
        <f>D11*E11</f>
        <v>0</v>
      </c>
    </row>
    <row r="12" spans="1:6" s="79" customFormat="1" x14ac:dyDescent="0.2">
      <c r="A12" s="73"/>
      <c r="B12" s="74"/>
      <c r="C12" s="81"/>
      <c r="D12" s="78"/>
      <c r="E12" s="77"/>
      <c r="F12" s="78"/>
    </row>
    <row r="13" spans="1:6" s="79" customFormat="1" x14ac:dyDescent="0.2">
      <c r="A13" s="73">
        <v>3</v>
      </c>
      <c r="B13" s="74" t="s">
        <v>70</v>
      </c>
      <c r="C13" s="81"/>
      <c r="D13" s="78"/>
      <c r="E13" s="77"/>
      <c r="F13" s="78"/>
    </row>
    <row r="14" spans="1:6" s="79" customFormat="1" x14ac:dyDescent="0.2">
      <c r="A14" s="73"/>
      <c r="B14" s="74"/>
      <c r="C14" s="81" t="s">
        <v>0</v>
      </c>
      <c r="D14" s="78">
        <v>1</v>
      </c>
      <c r="E14" s="77"/>
      <c r="F14" s="78">
        <f>D14*E14</f>
        <v>0</v>
      </c>
    </row>
    <row r="15" spans="1:6" s="79" customFormat="1" x14ac:dyDescent="0.2">
      <c r="A15" s="73"/>
      <c r="B15" s="74"/>
      <c r="C15" s="81"/>
      <c r="D15" s="78"/>
      <c r="E15" s="77"/>
      <c r="F15" s="78"/>
    </row>
    <row r="16" spans="1:6" s="79" customFormat="1" ht="25.5" x14ac:dyDescent="0.2">
      <c r="A16" s="73">
        <v>4</v>
      </c>
      <c r="B16" s="74" t="s">
        <v>26</v>
      </c>
      <c r="C16" s="81"/>
      <c r="D16" s="78"/>
      <c r="E16" s="77"/>
      <c r="F16" s="78"/>
    </row>
    <row r="17" spans="1:6" s="79" customFormat="1" x14ac:dyDescent="0.2">
      <c r="A17" s="73"/>
      <c r="B17" s="74"/>
      <c r="C17" s="81" t="s">
        <v>10</v>
      </c>
      <c r="D17" s="78">
        <v>1008</v>
      </c>
      <c r="E17" s="77"/>
      <c r="F17" s="78">
        <f>D17*E17</f>
        <v>0</v>
      </c>
    </row>
    <row r="18" spans="1:6" s="79" customFormat="1" x14ac:dyDescent="0.2">
      <c r="A18" s="73"/>
      <c r="B18" s="74"/>
      <c r="C18" s="81"/>
      <c r="D18" s="78"/>
      <c r="E18" s="77"/>
      <c r="F18" s="78"/>
    </row>
    <row r="19" spans="1:6" s="79" customFormat="1" ht="25.5" x14ac:dyDescent="0.2">
      <c r="A19" s="73">
        <v>5</v>
      </c>
      <c r="B19" s="74" t="s">
        <v>60</v>
      </c>
      <c r="C19" s="81"/>
      <c r="D19" s="78"/>
      <c r="E19" s="77"/>
      <c r="F19" s="78"/>
    </row>
    <row r="20" spans="1:6" s="79" customFormat="1" x14ac:dyDescent="0.2">
      <c r="A20" s="73"/>
      <c r="B20" s="74"/>
      <c r="C20" s="81" t="s">
        <v>11</v>
      </c>
      <c r="D20" s="78">
        <v>745</v>
      </c>
      <c r="E20" s="77"/>
      <c r="F20" s="78">
        <f>D20*E20</f>
        <v>0</v>
      </c>
    </row>
    <row r="21" spans="1:6" s="79" customFormat="1" x14ac:dyDescent="0.2">
      <c r="A21" s="73"/>
      <c r="B21" s="74"/>
      <c r="C21" s="81"/>
      <c r="D21" s="78"/>
      <c r="E21" s="77"/>
      <c r="F21" s="78"/>
    </row>
    <row r="22" spans="1:6" s="79" customFormat="1" ht="25.5" x14ac:dyDescent="0.2">
      <c r="A22" s="73">
        <v>6</v>
      </c>
      <c r="B22" s="74" t="s">
        <v>27</v>
      </c>
      <c r="C22" s="81"/>
      <c r="D22" s="78"/>
      <c r="E22" s="77"/>
      <c r="F22" s="78"/>
    </row>
    <row r="23" spans="1:6" s="79" customFormat="1" x14ac:dyDescent="0.2">
      <c r="A23" s="73"/>
      <c r="B23" s="74"/>
      <c r="C23" s="81" t="s">
        <v>10</v>
      </c>
      <c r="D23" s="78">
        <v>754</v>
      </c>
      <c r="E23" s="77"/>
      <c r="F23" s="78">
        <f>D23*E23</f>
        <v>0</v>
      </c>
    </row>
    <row r="24" spans="1:6" s="79" customFormat="1" x14ac:dyDescent="0.2">
      <c r="A24" s="73"/>
      <c r="B24" s="74"/>
      <c r="C24" s="81"/>
      <c r="D24" s="78"/>
      <c r="E24" s="77"/>
      <c r="F24" s="78"/>
    </row>
    <row r="25" spans="1:6" s="79" customFormat="1" ht="29.25" customHeight="1" x14ac:dyDescent="0.2">
      <c r="A25" s="73">
        <v>7</v>
      </c>
      <c r="B25" s="74" t="s">
        <v>28</v>
      </c>
      <c r="C25" s="81"/>
      <c r="D25" s="78"/>
      <c r="E25" s="77"/>
      <c r="F25" s="78"/>
    </row>
    <row r="26" spans="1:6" s="79" customFormat="1" x14ac:dyDescent="0.2">
      <c r="A26" s="73"/>
      <c r="B26" s="74"/>
      <c r="C26" s="81" t="s">
        <v>11</v>
      </c>
      <c r="D26" s="78">
        <v>150</v>
      </c>
      <c r="E26" s="77"/>
      <c r="F26" s="78">
        <f>D26*E26</f>
        <v>0</v>
      </c>
    </row>
    <row r="27" spans="1:6" s="79" customFormat="1" x14ac:dyDescent="0.2">
      <c r="A27" s="73"/>
      <c r="B27" s="74"/>
      <c r="C27" s="81"/>
      <c r="D27" s="78"/>
      <c r="E27" s="77"/>
      <c r="F27" s="78"/>
    </row>
    <row r="28" spans="1:6" s="79" customFormat="1" ht="25.5" x14ac:dyDescent="0.2">
      <c r="A28" s="73">
        <v>8</v>
      </c>
      <c r="B28" s="74" t="s">
        <v>29</v>
      </c>
      <c r="C28" s="81"/>
      <c r="D28" s="78"/>
      <c r="E28" s="77"/>
      <c r="F28" s="78"/>
    </row>
    <row r="29" spans="1:6" s="79" customFormat="1" x14ac:dyDescent="0.2">
      <c r="A29" s="73"/>
      <c r="B29" s="74"/>
      <c r="C29" s="81" t="s">
        <v>11</v>
      </c>
      <c r="D29" s="78">
        <v>604</v>
      </c>
      <c r="E29" s="77"/>
      <c r="F29" s="78">
        <f>D29*E29</f>
        <v>0</v>
      </c>
    </row>
    <row r="30" spans="1:6" s="79" customFormat="1" x14ac:dyDescent="0.2">
      <c r="A30" s="73"/>
      <c r="B30" s="74"/>
      <c r="C30" s="81"/>
      <c r="D30" s="78"/>
      <c r="E30" s="77"/>
      <c r="F30" s="78"/>
    </row>
    <row r="31" spans="1:6" s="79" customFormat="1" ht="25.5" x14ac:dyDescent="0.2">
      <c r="A31" s="73">
        <v>9</v>
      </c>
      <c r="B31" s="74" t="s">
        <v>108</v>
      </c>
      <c r="C31" s="81"/>
      <c r="D31" s="78"/>
      <c r="E31" s="77"/>
      <c r="F31" s="78"/>
    </row>
    <row r="32" spans="1:6" s="79" customFormat="1" x14ac:dyDescent="0.2">
      <c r="A32" s="73"/>
      <c r="B32" s="74"/>
      <c r="C32" s="81" t="s">
        <v>12</v>
      </c>
      <c r="D32" s="78">
        <v>645</v>
      </c>
      <c r="E32" s="77"/>
      <c r="F32" s="78">
        <f>D32*E32</f>
        <v>0</v>
      </c>
    </row>
    <row r="33" spans="1:6" s="79" customFormat="1" x14ac:dyDescent="0.2">
      <c r="A33" s="73"/>
      <c r="B33" s="74"/>
      <c r="C33" s="81"/>
      <c r="D33" s="78"/>
      <c r="E33" s="77"/>
      <c r="F33" s="78"/>
    </row>
    <row r="34" spans="1:6" s="79" customFormat="1" ht="25.5" x14ac:dyDescent="0.2">
      <c r="A34" s="73">
        <v>10</v>
      </c>
      <c r="B34" s="74" t="s">
        <v>68</v>
      </c>
      <c r="C34" s="81"/>
      <c r="D34" s="78"/>
      <c r="E34" s="77"/>
      <c r="F34" s="78"/>
    </row>
    <row r="35" spans="1:6" s="79" customFormat="1" x14ac:dyDescent="0.2">
      <c r="A35" s="73"/>
      <c r="B35" s="74"/>
      <c r="C35" s="81" t="s">
        <v>12</v>
      </c>
      <c r="D35" s="78">
        <v>228</v>
      </c>
      <c r="E35" s="77"/>
      <c r="F35" s="78">
        <f>D35*E35</f>
        <v>0</v>
      </c>
    </row>
    <row r="36" spans="1:6" s="79" customFormat="1" x14ac:dyDescent="0.2">
      <c r="A36" s="73"/>
      <c r="B36" s="74"/>
      <c r="C36" s="81"/>
      <c r="D36" s="78"/>
      <c r="E36" s="77"/>
      <c r="F36" s="78"/>
    </row>
    <row r="37" spans="1:6" s="79" customFormat="1" ht="25.5" x14ac:dyDescent="0.2">
      <c r="A37" s="73">
        <v>11</v>
      </c>
      <c r="B37" s="74" t="s">
        <v>71</v>
      </c>
      <c r="C37" s="81"/>
      <c r="D37" s="78"/>
      <c r="E37" s="77"/>
      <c r="F37" s="78"/>
    </row>
    <row r="38" spans="1:6" s="79" customFormat="1" x14ac:dyDescent="0.2">
      <c r="A38" s="73"/>
      <c r="B38" s="74"/>
      <c r="C38" s="81" t="s">
        <v>12</v>
      </c>
      <c r="D38" s="78">
        <v>228</v>
      </c>
      <c r="E38" s="77"/>
      <c r="F38" s="78">
        <f>D38*E38</f>
        <v>0</v>
      </c>
    </row>
    <row r="39" spans="1:6" s="79" customFormat="1" x14ac:dyDescent="0.2">
      <c r="A39" s="73"/>
      <c r="B39" s="74"/>
      <c r="C39" s="81"/>
      <c r="D39" s="78"/>
      <c r="E39" s="77"/>
      <c r="F39" s="78"/>
    </row>
    <row r="40" spans="1:6" s="79" customFormat="1" ht="25.5" x14ac:dyDescent="0.2">
      <c r="A40" s="73">
        <v>12</v>
      </c>
      <c r="B40" s="74" t="s">
        <v>65</v>
      </c>
      <c r="C40" s="81"/>
      <c r="D40" s="78"/>
      <c r="E40" s="77"/>
      <c r="F40" s="78"/>
    </row>
    <row r="41" spans="1:6" s="79" customFormat="1" x14ac:dyDescent="0.2">
      <c r="A41" s="73"/>
      <c r="B41" s="74"/>
      <c r="C41" s="81" t="s">
        <v>0</v>
      </c>
      <c r="D41" s="78">
        <v>1</v>
      </c>
      <c r="E41" s="77"/>
      <c r="F41" s="78">
        <f>D41*E41</f>
        <v>0</v>
      </c>
    </row>
    <row r="42" spans="1:6" s="79" customFormat="1" x14ac:dyDescent="0.2">
      <c r="A42" s="73"/>
      <c r="B42" s="74"/>
      <c r="C42" s="81"/>
      <c r="D42" s="78"/>
      <c r="E42" s="77"/>
      <c r="F42" s="78"/>
    </row>
    <row r="43" spans="1:6" s="79" customFormat="1" ht="25.5" x14ac:dyDescent="0.2">
      <c r="A43" s="73">
        <v>13</v>
      </c>
      <c r="B43" s="74" t="s">
        <v>30</v>
      </c>
      <c r="C43" s="81"/>
      <c r="D43" s="78"/>
      <c r="E43" s="77"/>
      <c r="F43" s="78"/>
    </row>
    <row r="44" spans="1:6" s="79" customFormat="1" x14ac:dyDescent="0.2">
      <c r="A44" s="73"/>
      <c r="B44" s="74"/>
      <c r="C44" s="81" t="s">
        <v>0</v>
      </c>
      <c r="D44" s="78">
        <v>50</v>
      </c>
      <c r="E44" s="77"/>
      <c r="F44" s="78">
        <f>D44*E44</f>
        <v>0</v>
      </c>
    </row>
    <row r="45" spans="1:6" s="79" customFormat="1" x14ac:dyDescent="0.2">
      <c r="A45" s="73"/>
      <c r="B45" s="74"/>
      <c r="C45" s="81"/>
      <c r="D45" s="78"/>
      <c r="E45" s="77"/>
      <c r="F45" s="78"/>
    </row>
    <row r="46" spans="1:6" s="79" customFormat="1" x14ac:dyDescent="0.2">
      <c r="A46" s="73">
        <v>14</v>
      </c>
      <c r="B46" s="74" t="s">
        <v>36</v>
      </c>
      <c r="C46" s="81" t="s">
        <v>0</v>
      </c>
      <c r="D46" s="78">
        <v>3</v>
      </c>
      <c r="E46" s="77"/>
      <c r="F46" s="78">
        <f>D46*E46</f>
        <v>0</v>
      </c>
    </row>
    <row r="47" spans="1:6" s="79" customFormat="1" x14ac:dyDescent="0.2">
      <c r="A47" s="73"/>
      <c r="B47" s="74"/>
      <c r="C47" s="81"/>
      <c r="D47" s="78"/>
      <c r="E47" s="77"/>
      <c r="F47" s="78"/>
    </row>
    <row r="48" spans="1:6" s="79" customFormat="1" x14ac:dyDescent="0.2">
      <c r="A48" s="73">
        <v>15</v>
      </c>
      <c r="B48" s="74" t="s">
        <v>35</v>
      </c>
      <c r="C48" s="81" t="s">
        <v>0</v>
      </c>
      <c r="D48" s="78">
        <v>3</v>
      </c>
      <c r="E48" s="77"/>
      <c r="F48" s="78">
        <f>D48*E48</f>
        <v>0</v>
      </c>
    </row>
    <row r="49" spans="1:6" s="79" customFormat="1" x14ac:dyDescent="0.2">
      <c r="A49" s="73"/>
      <c r="B49" s="74"/>
      <c r="C49" s="81"/>
      <c r="D49" s="78"/>
      <c r="E49" s="77"/>
      <c r="F49" s="78"/>
    </row>
    <row r="50" spans="1:6" s="79" customFormat="1" x14ac:dyDescent="0.2">
      <c r="A50" s="82"/>
      <c r="B50" s="83"/>
      <c r="C50" s="84"/>
      <c r="D50" s="85"/>
      <c r="E50" s="86"/>
      <c r="F50" s="85"/>
    </row>
    <row r="51" spans="1:6" ht="18" x14ac:dyDescent="0.2">
      <c r="A51" s="29"/>
      <c r="B51" s="30" t="s">
        <v>31</v>
      </c>
      <c r="C51" s="31"/>
      <c r="D51" s="55"/>
      <c r="E51" s="64"/>
      <c r="F51" s="53">
        <f>SUM(F3:F49)</f>
        <v>0</v>
      </c>
    </row>
  </sheetData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showWhiteSpace="0" zoomScaleNormal="100" zoomScaleSheetLayoutView="100" workbookViewId="0">
      <selection activeCell="A2" sqref="A2"/>
    </sheetView>
  </sheetViews>
  <sheetFormatPr defaultRowHeight="15" x14ac:dyDescent="0.25"/>
  <cols>
    <col min="1" max="1" width="5.5703125" style="4" customWidth="1"/>
    <col min="2" max="2" width="51.42578125" style="2" customWidth="1"/>
    <col min="3" max="3" width="6.140625" style="15" bestFit="1" customWidth="1"/>
    <col min="4" max="4" width="12.140625" style="8" bestFit="1" customWidth="1"/>
    <col min="5" max="5" width="9.5703125" style="72" customWidth="1"/>
    <col min="6" max="6" width="13.85546875" style="9" bestFit="1" customWidth="1"/>
  </cols>
  <sheetData>
    <row r="1" spans="1:7" s="24" customFormat="1" ht="23.25" customHeight="1" x14ac:dyDescent="0.25">
      <c r="A1" s="30" t="s">
        <v>15</v>
      </c>
      <c r="B1" s="28" t="s">
        <v>16</v>
      </c>
      <c r="C1" s="25"/>
      <c r="D1" s="26"/>
      <c r="E1" s="61"/>
      <c r="F1" s="27"/>
    </row>
    <row r="2" spans="1:7" s="24" customFormat="1" ht="19.5" customHeight="1" x14ac:dyDescent="0.25">
      <c r="A2" s="21" t="s">
        <v>19</v>
      </c>
      <c r="B2" s="22" t="s">
        <v>20</v>
      </c>
      <c r="C2" s="22" t="s">
        <v>21</v>
      </c>
      <c r="D2" s="22" t="s">
        <v>22</v>
      </c>
      <c r="E2" s="66" t="s">
        <v>23</v>
      </c>
      <c r="F2" s="49" t="s">
        <v>24</v>
      </c>
    </row>
    <row r="3" spans="1:7" ht="34.5" customHeight="1" x14ac:dyDescent="0.25">
      <c r="A3" s="16" t="s">
        <v>1</v>
      </c>
      <c r="B3" s="17" t="s">
        <v>61</v>
      </c>
      <c r="C3" s="18"/>
      <c r="D3" s="52"/>
      <c r="E3" s="67"/>
      <c r="F3" s="50"/>
    </row>
    <row r="4" spans="1:7" ht="16.5" x14ac:dyDescent="0.25">
      <c r="A4" s="48" t="s">
        <v>6</v>
      </c>
      <c r="B4" s="17" t="s">
        <v>56</v>
      </c>
      <c r="C4" s="56" t="s">
        <v>38</v>
      </c>
      <c r="D4" s="57">
        <v>294</v>
      </c>
      <c r="E4" s="69"/>
      <c r="F4" s="51">
        <f>ROUND(D4*E4,2)</f>
        <v>0</v>
      </c>
    </row>
    <row r="5" spans="1:7" ht="16.5" x14ac:dyDescent="0.25">
      <c r="A5" s="48" t="s">
        <v>6</v>
      </c>
      <c r="B5" s="17" t="s">
        <v>57</v>
      </c>
      <c r="C5" s="56" t="s">
        <v>38</v>
      </c>
      <c r="D5" s="57">
        <v>150</v>
      </c>
      <c r="E5" s="69"/>
      <c r="F5" s="51">
        <f>ROUND(D5*E5,2)</f>
        <v>0</v>
      </c>
    </row>
    <row r="6" spans="1:7" ht="16.5" x14ac:dyDescent="0.25">
      <c r="A6" s="48" t="s">
        <v>6</v>
      </c>
      <c r="B6" s="17" t="s">
        <v>55</v>
      </c>
      <c r="C6" s="56" t="s">
        <v>38</v>
      </c>
      <c r="D6" s="57">
        <v>310</v>
      </c>
      <c r="E6" s="69"/>
      <c r="F6" s="51">
        <f t="shared" ref="F6" si="0">ROUND(D6*E6,2)</f>
        <v>0</v>
      </c>
    </row>
    <row r="7" spans="1:7" ht="33" x14ac:dyDescent="0.25">
      <c r="A7" s="48" t="s">
        <v>6</v>
      </c>
      <c r="B7" s="17" t="s">
        <v>94</v>
      </c>
      <c r="C7" s="56" t="s">
        <v>0</v>
      </c>
      <c r="D7" s="57">
        <v>24</v>
      </c>
      <c r="E7" s="68"/>
      <c r="F7" s="51">
        <f>ROUND(D7*E7,2)</f>
        <v>0</v>
      </c>
    </row>
    <row r="8" spans="1:7" ht="33" x14ac:dyDescent="0.25">
      <c r="A8" s="48" t="s">
        <v>6</v>
      </c>
      <c r="B8" s="17" t="s">
        <v>95</v>
      </c>
      <c r="C8" s="56" t="s">
        <v>0</v>
      </c>
      <c r="D8" s="57">
        <v>16</v>
      </c>
      <c r="E8" s="68"/>
      <c r="F8" s="51">
        <f>ROUND(D8*E8,2)</f>
        <v>0</v>
      </c>
    </row>
    <row r="9" spans="1:7" ht="33" x14ac:dyDescent="0.25">
      <c r="A9" s="87" t="s">
        <v>6</v>
      </c>
      <c r="B9" s="88" t="s">
        <v>93</v>
      </c>
      <c r="C9" s="89" t="s">
        <v>0</v>
      </c>
      <c r="D9" s="90">
        <v>1</v>
      </c>
      <c r="E9" s="68"/>
      <c r="F9" s="91">
        <f t="shared" ref="F9" si="1">ROUND(D9*E9,2)</f>
        <v>0</v>
      </c>
      <c r="G9" s="92"/>
    </row>
    <row r="10" spans="1:7" ht="16.5" x14ac:dyDescent="0.25">
      <c r="A10" s="16"/>
      <c r="B10" s="17"/>
      <c r="C10" s="56"/>
      <c r="D10" s="57"/>
      <c r="E10" s="69"/>
      <c r="F10" s="51"/>
    </row>
    <row r="11" spans="1:7" ht="33" x14ac:dyDescent="0.25">
      <c r="A11" s="16" t="s">
        <v>2</v>
      </c>
      <c r="B11" s="17" t="s">
        <v>62</v>
      </c>
      <c r="C11" s="56"/>
      <c r="D11" s="57"/>
      <c r="E11" s="69"/>
      <c r="F11" s="51"/>
    </row>
    <row r="12" spans="1:7" ht="16.5" x14ac:dyDescent="0.25">
      <c r="A12" s="48"/>
      <c r="B12" s="17"/>
      <c r="C12" s="56"/>
      <c r="D12" s="57"/>
      <c r="E12" s="69"/>
      <c r="F12" s="51"/>
    </row>
    <row r="13" spans="1:7" ht="16.5" x14ac:dyDescent="0.25">
      <c r="A13" s="16"/>
      <c r="B13" s="19" t="s">
        <v>39</v>
      </c>
      <c r="C13" s="56"/>
      <c r="D13" s="57"/>
      <c r="E13" s="69"/>
      <c r="F13" s="51"/>
    </row>
    <row r="14" spans="1:7" ht="16.5" x14ac:dyDescent="0.25">
      <c r="A14" s="48" t="s">
        <v>6</v>
      </c>
      <c r="B14" s="17" t="s">
        <v>41</v>
      </c>
      <c r="C14" s="56" t="s">
        <v>0</v>
      </c>
      <c r="D14" s="57">
        <v>1</v>
      </c>
      <c r="E14" s="69"/>
      <c r="F14" s="51">
        <f t="shared" ref="F14:F15" si="2">ROUND(D14*E14,2)</f>
        <v>0</v>
      </c>
      <c r="G14" s="92"/>
    </row>
    <row r="15" spans="1:7" ht="16.5" x14ac:dyDescent="0.25">
      <c r="A15" s="48" t="s">
        <v>6</v>
      </c>
      <c r="B15" s="17" t="s">
        <v>42</v>
      </c>
      <c r="C15" s="56" t="s">
        <v>0</v>
      </c>
      <c r="D15" s="57">
        <v>1</v>
      </c>
      <c r="E15" s="69"/>
      <c r="F15" s="51">
        <f t="shared" si="2"/>
        <v>0</v>
      </c>
      <c r="G15" s="92"/>
    </row>
    <row r="16" spans="1:7" ht="16.5" x14ac:dyDescent="0.25">
      <c r="A16" s="48"/>
      <c r="B16" s="17"/>
      <c r="C16" s="56"/>
      <c r="D16" s="57"/>
      <c r="E16" s="69"/>
      <c r="F16" s="51"/>
      <c r="G16" s="92"/>
    </row>
    <row r="17" spans="1:7" ht="16.5" x14ac:dyDescent="0.25">
      <c r="A17" s="48"/>
      <c r="B17" s="19" t="s">
        <v>40</v>
      </c>
      <c r="C17" s="56"/>
      <c r="D17" s="57"/>
      <c r="E17" s="69"/>
      <c r="F17" s="51"/>
      <c r="G17" s="92"/>
    </row>
    <row r="18" spans="1:7" ht="16.5" x14ac:dyDescent="0.25">
      <c r="A18" s="48" t="s">
        <v>6</v>
      </c>
      <c r="B18" s="17" t="s">
        <v>43</v>
      </c>
      <c r="C18" s="56" t="s">
        <v>0</v>
      </c>
      <c r="D18" s="57">
        <v>1</v>
      </c>
      <c r="E18" s="69"/>
      <c r="F18" s="51">
        <f t="shared" ref="F18:F25" si="3">ROUND(D18*E18,2)</f>
        <v>0</v>
      </c>
      <c r="G18" s="92"/>
    </row>
    <row r="19" spans="1:7" ht="18" customHeight="1" x14ac:dyDescent="0.25">
      <c r="A19" s="48" t="s">
        <v>6</v>
      </c>
      <c r="B19" s="17" t="s">
        <v>44</v>
      </c>
      <c r="C19" s="56" t="s">
        <v>0</v>
      </c>
      <c r="D19" s="57">
        <v>1</v>
      </c>
      <c r="E19" s="69"/>
      <c r="F19" s="51">
        <f t="shared" si="3"/>
        <v>0</v>
      </c>
      <c r="G19" s="92"/>
    </row>
    <row r="20" spans="1:7" ht="16.5" x14ac:dyDescent="0.25">
      <c r="A20" s="48" t="s">
        <v>6</v>
      </c>
      <c r="B20" s="17" t="s">
        <v>45</v>
      </c>
      <c r="C20" s="56" t="s">
        <v>0</v>
      </c>
      <c r="D20" s="57">
        <v>1</v>
      </c>
      <c r="E20" s="69"/>
      <c r="F20" s="51">
        <f t="shared" si="3"/>
        <v>0</v>
      </c>
      <c r="G20" s="92"/>
    </row>
    <row r="21" spans="1:7" ht="16.5" x14ac:dyDescent="0.25">
      <c r="A21" s="48" t="s">
        <v>6</v>
      </c>
      <c r="B21" s="17" t="s">
        <v>46</v>
      </c>
      <c r="C21" s="56" t="s">
        <v>0</v>
      </c>
      <c r="D21" s="57">
        <v>1</v>
      </c>
      <c r="E21" s="69"/>
      <c r="F21" s="51">
        <f t="shared" si="3"/>
        <v>0</v>
      </c>
      <c r="G21" s="92"/>
    </row>
    <row r="22" spans="1:7" ht="16.5" x14ac:dyDescent="0.25">
      <c r="A22" s="48" t="s">
        <v>6</v>
      </c>
      <c r="B22" s="17" t="s">
        <v>47</v>
      </c>
      <c r="C22" s="56" t="s">
        <v>0</v>
      </c>
      <c r="D22" s="57">
        <v>1</v>
      </c>
      <c r="E22" s="69"/>
      <c r="F22" s="51">
        <f t="shared" si="3"/>
        <v>0</v>
      </c>
      <c r="G22" s="92"/>
    </row>
    <row r="23" spans="1:7" ht="66" x14ac:dyDescent="0.25">
      <c r="A23" s="48" t="s">
        <v>6</v>
      </c>
      <c r="B23" s="88" t="s">
        <v>107</v>
      </c>
      <c r="C23" s="56" t="s">
        <v>0</v>
      </c>
      <c r="D23" s="57">
        <v>1</v>
      </c>
      <c r="E23" s="69"/>
      <c r="F23" s="51">
        <f t="shared" si="3"/>
        <v>0</v>
      </c>
      <c r="G23" s="92"/>
    </row>
    <row r="24" spans="1:7" ht="16.5" x14ac:dyDescent="0.25">
      <c r="A24" s="48" t="s">
        <v>6</v>
      </c>
      <c r="B24" s="17" t="s">
        <v>41</v>
      </c>
      <c r="C24" s="56" t="s">
        <v>0</v>
      </c>
      <c r="D24" s="57">
        <v>2</v>
      </c>
      <c r="E24" s="69"/>
      <c r="F24" s="51">
        <f t="shared" si="3"/>
        <v>0</v>
      </c>
      <c r="G24" s="92"/>
    </row>
    <row r="25" spans="1:7" ht="51.75" customHeight="1" x14ac:dyDescent="0.25">
      <c r="A25" s="48" t="s">
        <v>6</v>
      </c>
      <c r="B25" s="20" t="s">
        <v>49</v>
      </c>
      <c r="C25" s="56" t="s">
        <v>0</v>
      </c>
      <c r="D25" s="57">
        <v>1</v>
      </c>
      <c r="E25" s="69"/>
      <c r="F25" s="51">
        <f t="shared" si="3"/>
        <v>0</v>
      </c>
      <c r="G25" s="92"/>
    </row>
    <row r="26" spans="1:7" ht="16.5" x14ac:dyDescent="0.25">
      <c r="A26" s="48"/>
      <c r="B26" s="17"/>
      <c r="C26" s="56"/>
      <c r="D26" s="57"/>
      <c r="E26" s="68"/>
      <c r="F26" s="51"/>
      <c r="G26" s="92"/>
    </row>
    <row r="27" spans="1:7" ht="16.5" x14ac:dyDescent="0.25">
      <c r="A27" s="48"/>
      <c r="B27" s="19" t="s">
        <v>50</v>
      </c>
      <c r="C27" s="56"/>
      <c r="D27" s="57"/>
      <c r="E27" s="68"/>
      <c r="F27" s="51"/>
      <c r="G27" s="92"/>
    </row>
    <row r="28" spans="1:7" ht="16.5" x14ac:dyDescent="0.25">
      <c r="A28" s="48" t="s">
        <v>6</v>
      </c>
      <c r="B28" s="17" t="s">
        <v>43</v>
      </c>
      <c r="C28" s="56" t="s">
        <v>0</v>
      </c>
      <c r="D28" s="57">
        <v>1</v>
      </c>
      <c r="E28" s="69"/>
      <c r="F28" s="51">
        <f t="shared" ref="F28:F30" si="4">ROUND(D28*E28,2)</f>
        <v>0</v>
      </c>
      <c r="G28" s="92"/>
    </row>
    <row r="29" spans="1:7" ht="18" customHeight="1" x14ac:dyDescent="0.25">
      <c r="A29" s="48" t="s">
        <v>6</v>
      </c>
      <c r="B29" s="17" t="s">
        <v>44</v>
      </c>
      <c r="C29" s="56" t="s">
        <v>0</v>
      </c>
      <c r="D29" s="57">
        <v>1</v>
      </c>
      <c r="E29" s="69"/>
      <c r="F29" s="51">
        <f t="shared" si="4"/>
        <v>0</v>
      </c>
      <c r="G29" s="92"/>
    </row>
    <row r="30" spans="1:7" ht="16.5" x14ac:dyDescent="0.25">
      <c r="A30" s="48" t="s">
        <v>6</v>
      </c>
      <c r="B30" s="17" t="s">
        <v>45</v>
      </c>
      <c r="C30" s="56" t="s">
        <v>0</v>
      </c>
      <c r="D30" s="57">
        <v>1</v>
      </c>
      <c r="E30" s="69"/>
      <c r="F30" s="51">
        <f t="shared" si="4"/>
        <v>0</v>
      </c>
      <c r="G30" s="92"/>
    </row>
    <row r="31" spans="1:7" ht="16.5" x14ac:dyDescent="0.25">
      <c r="A31" s="48" t="s">
        <v>6</v>
      </c>
      <c r="B31" s="17" t="s">
        <v>51</v>
      </c>
      <c r="C31" s="56" t="s">
        <v>0</v>
      </c>
      <c r="D31" s="57">
        <v>1</v>
      </c>
      <c r="E31" s="69"/>
      <c r="F31" s="51">
        <f t="shared" ref="F31:F34" si="5">ROUND(D31*E31,2)</f>
        <v>0</v>
      </c>
      <c r="G31" s="92"/>
    </row>
    <row r="32" spans="1:7" ht="16.5" x14ac:dyDescent="0.25">
      <c r="A32" s="48" t="s">
        <v>6</v>
      </c>
      <c r="B32" s="17" t="s">
        <v>52</v>
      </c>
      <c r="C32" s="56" t="s">
        <v>0</v>
      </c>
      <c r="D32" s="57">
        <v>1</v>
      </c>
      <c r="E32" s="69"/>
      <c r="F32" s="51">
        <f t="shared" si="5"/>
        <v>0</v>
      </c>
      <c r="G32" s="92"/>
    </row>
    <row r="33" spans="1:7" ht="16.5" x14ac:dyDescent="0.25">
      <c r="A33" s="48" t="s">
        <v>6</v>
      </c>
      <c r="B33" s="17" t="s">
        <v>53</v>
      </c>
      <c r="C33" s="56" t="s">
        <v>0</v>
      </c>
      <c r="D33" s="57">
        <v>1</v>
      </c>
      <c r="E33" s="69"/>
      <c r="F33" s="51">
        <f t="shared" si="5"/>
        <v>0</v>
      </c>
      <c r="G33" s="92"/>
    </row>
    <row r="34" spans="1:7" ht="16.5" x14ac:dyDescent="0.25">
      <c r="A34" s="48" t="s">
        <v>6</v>
      </c>
      <c r="B34" s="17" t="s">
        <v>41</v>
      </c>
      <c r="C34" s="56" t="s">
        <v>0</v>
      </c>
      <c r="D34" s="57">
        <v>2</v>
      </c>
      <c r="E34" s="69"/>
      <c r="F34" s="51">
        <f t="shared" si="5"/>
        <v>0</v>
      </c>
      <c r="G34" s="92"/>
    </row>
    <row r="35" spans="1:7" ht="16.5" x14ac:dyDescent="0.25">
      <c r="A35" s="48"/>
      <c r="B35" s="17"/>
      <c r="C35" s="56"/>
      <c r="D35" s="57"/>
      <c r="E35" s="68"/>
      <c r="F35" s="51"/>
      <c r="G35" s="92"/>
    </row>
    <row r="36" spans="1:7" ht="16.5" x14ac:dyDescent="0.25">
      <c r="A36" s="48"/>
      <c r="B36" s="19" t="s">
        <v>54</v>
      </c>
      <c r="C36" s="56"/>
      <c r="D36" s="57"/>
      <c r="E36" s="68"/>
      <c r="F36" s="51"/>
      <c r="G36" s="92"/>
    </row>
    <row r="37" spans="1:7" ht="16.5" x14ac:dyDescent="0.25">
      <c r="A37" s="48" t="s">
        <v>6</v>
      </c>
      <c r="B37" s="17" t="s">
        <v>41</v>
      </c>
      <c r="C37" s="56" t="s">
        <v>0</v>
      </c>
      <c r="D37" s="57">
        <v>2</v>
      </c>
      <c r="E37" s="69"/>
      <c r="F37" s="51">
        <f t="shared" ref="F37:F48" si="6">ROUND(D37*E37,2)</f>
        <v>0</v>
      </c>
      <c r="G37" s="92"/>
    </row>
    <row r="38" spans="1:7" ht="16.5" x14ac:dyDescent="0.25">
      <c r="A38" s="48" t="s">
        <v>6</v>
      </c>
      <c r="B38" s="17" t="s">
        <v>103</v>
      </c>
      <c r="C38" s="56" t="s">
        <v>0</v>
      </c>
      <c r="D38" s="57">
        <v>1</v>
      </c>
      <c r="E38" s="69"/>
      <c r="F38" s="51">
        <f t="shared" si="6"/>
        <v>0</v>
      </c>
      <c r="G38" s="92"/>
    </row>
    <row r="39" spans="1:7" ht="16.5" x14ac:dyDescent="0.25">
      <c r="A39" s="48" t="s">
        <v>6</v>
      </c>
      <c r="B39" s="17" t="s">
        <v>105</v>
      </c>
      <c r="C39" s="56" t="s">
        <v>0</v>
      </c>
      <c r="D39" s="57">
        <v>1</v>
      </c>
      <c r="E39" s="69"/>
      <c r="F39" s="51">
        <f t="shared" ref="F39" si="7">ROUND(D39*E39,2)</f>
        <v>0</v>
      </c>
      <c r="G39" s="92"/>
    </row>
    <row r="40" spans="1:7" ht="16.5" x14ac:dyDescent="0.25">
      <c r="A40" s="48" t="s">
        <v>6</v>
      </c>
      <c r="B40" s="17" t="s">
        <v>104</v>
      </c>
      <c r="C40" s="56" t="s">
        <v>0</v>
      </c>
      <c r="D40" s="57">
        <v>1</v>
      </c>
      <c r="E40" s="69"/>
      <c r="F40" s="51">
        <f t="shared" ref="F40" si="8">ROUND(D40*E40,2)</f>
        <v>0</v>
      </c>
      <c r="G40" s="92"/>
    </row>
    <row r="41" spans="1:7" ht="18" customHeight="1" x14ac:dyDescent="0.25">
      <c r="A41" s="48" t="s">
        <v>6</v>
      </c>
      <c r="B41" s="17" t="s">
        <v>44</v>
      </c>
      <c r="C41" s="56" t="s">
        <v>0</v>
      </c>
      <c r="D41" s="57">
        <v>1</v>
      </c>
      <c r="E41" s="69"/>
      <c r="F41" s="51">
        <f t="shared" si="6"/>
        <v>0</v>
      </c>
      <c r="G41" s="92"/>
    </row>
    <row r="42" spans="1:7" ht="18" customHeight="1" x14ac:dyDescent="0.25">
      <c r="A42" s="48" t="s">
        <v>6</v>
      </c>
      <c r="B42" s="17" t="s">
        <v>92</v>
      </c>
      <c r="C42" s="56" t="s">
        <v>0</v>
      </c>
      <c r="D42" s="57">
        <v>1</v>
      </c>
      <c r="E42" s="69"/>
      <c r="F42" s="51">
        <f t="shared" ref="F42" si="9">ROUND(D42*E42,2)</f>
        <v>0</v>
      </c>
      <c r="G42" s="92"/>
    </row>
    <row r="43" spans="1:7" ht="16.5" x14ac:dyDescent="0.25">
      <c r="A43" s="48" t="s">
        <v>6</v>
      </c>
      <c r="B43" s="17" t="s">
        <v>45</v>
      </c>
      <c r="C43" s="56" t="s">
        <v>0</v>
      </c>
      <c r="D43" s="57">
        <v>2</v>
      </c>
      <c r="E43" s="69"/>
      <c r="F43" s="51">
        <f t="shared" si="6"/>
        <v>0</v>
      </c>
      <c r="G43" s="92"/>
    </row>
    <row r="44" spans="1:7" ht="16.5" x14ac:dyDescent="0.25">
      <c r="A44" s="48" t="s">
        <v>6</v>
      </c>
      <c r="B44" s="17" t="s">
        <v>46</v>
      </c>
      <c r="C44" s="56" t="s">
        <v>0</v>
      </c>
      <c r="D44" s="57">
        <v>2</v>
      </c>
      <c r="E44" s="69"/>
      <c r="F44" s="51">
        <f t="shared" si="6"/>
        <v>0</v>
      </c>
      <c r="G44" s="92"/>
    </row>
    <row r="45" spans="1:7" ht="16.5" x14ac:dyDescent="0.25">
      <c r="A45" s="48" t="s">
        <v>6</v>
      </c>
      <c r="B45" s="17" t="s">
        <v>106</v>
      </c>
      <c r="C45" s="56" t="s">
        <v>0</v>
      </c>
      <c r="D45" s="57">
        <v>1</v>
      </c>
      <c r="E45" s="69"/>
      <c r="F45" s="51">
        <f t="shared" ref="F45" si="10">ROUND(D45*E45,2)</f>
        <v>0</v>
      </c>
      <c r="G45" s="92"/>
    </row>
    <row r="46" spans="1:7" ht="16.5" x14ac:dyDescent="0.25">
      <c r="A46" s="48" t="s">
        <v>6</v>
      </c>
      <c r="B46" s="17" t="s">
        <v>47</v>
      </c>
      <c r="C46" s="56" t="s">
        <v>0</v>
      </c>
      <c r="D46" s="57">
        <v>1</v>
      </c>
      <c r="E46" s="69"/>
      <c r="F46" s="51">
        <f t="shared" si="6"/>
        <v>0</v>
      </c>
      <c r="G46" s="92"/>
    </row>
    <row r="47" spans="1:7" ht="66" x14ac:dyDescent="0.25">
      <c r="A47" s="48" t="s">
        <v>6</v>
      </c>
      <c r="B47" s="88" t="s">
        <v>107</v>
      </c>
      <c r="C47" s="56" t="s">
        <v>0</v>
      </c>
      <c r="D47" s="57">
        <v>1</v>
      </c>
      <c r="E47" s="69"/>
      <c r="F47" s="51">
        <f t="shared" si="6"/>
        <v>0</v>
      </c>
      <c r="G47" s="92"/>
    </row>
    <row r="48" spans="1:7" ht="51.75" customHeight="1" x14ac:dyDescent="0.25">
      <c r="A48" s="48" t="s">
        <v>6</v>
      </c>
      <c r="B48" s="20" t="s">
        <v>49</v>
      </c>
      <c r="C48" s="56" t="s">
        <v>0</v>
      </c>
      <c r="D48" s="57">
        <v>1</v>
      </c>
      <c r="E48" s="69"/>
      <c r="F48" s="51">
        <f t="shared" si="6"/>
        <v>0</v>
      </c>
      <c r="G48" s="92"/>
    </row>
    <row r="49" spans="1:7" ht="16.5" x14ac:dyDescent="0.25">
      <c r="A49" s="48"/>
      <c r="B49" s="17"/>
      <c r="C49" s="56"/>
      <c r="D49" s="57"/>
      <c r="E49" s="69"/>
      <c r="F49" s="51"/>
      <c r="G49" s="92"/>
    </row>
    <row r="50" spans="1:7" ht="16.5" x14ac:dyDescent="0.25">
      <c r="A50" s="48"/>
      <c r="B50" s="19" t="s">
        <v>67</v>
      </c>
      <c r="C50" s="56"/>
      <c r="D50" s="57"/>
      <c r="E50" s="68"/>
      <c r="F50" s="51"/>
      <c r="G50" s="92"/>
    </row>
    <row r="51" spans="1:7" ht="16.5" x14ac:dyDescent="0.25">
      <c r="A51" s="48" t="s">
        <v>6</v>
      </c>
      <c r="B51" s="17" t="s">
        <v>41</v>
      </c>
      <c r="C51" s="56" t="s">
        <v>0</v>
      </c>
      <c r="D51" s="57">
        <v>5</v>
      </c>
      <c r="E51" s="69"/>
      <c r="F51" s="51">
        <f t="shared" ref="F51:F55" si="11">ROUND(D51*E51,2)</f>
        <v>0</v>
      </c>
      <c r="G51" s="92"/>
    </row>
    <row r="52" spans="1:7" ht="16.5" x14ac:dyDescent="0.25">
      <c r="A52" s="48" t="s">
        <v>6</v>
      </c>
      <c r="B52" s="17" t="s">
        <v>46</v>
      </c>
      <c r="C52" s="56" t="s">
        <v>0</v>
      </c>
      <c r="D52" s="57">
        <v>2</v>
      </c>
      <c r="E52" s="69"/>
      <c r="F52" s="51">
        <f t="shared" si="11"/>
        <v>0</v>
      </c>
      <c r="G52" s="92"/>
    </row>
    <row r="53" spans="1:7" ht="16.5" x14ac:dyDescent="0.25">
      <c r="A53" s="48" t="s">
        <v>6</v>
      </c>
      <c r="B53" s="17" t="s">
        <v>72</v>
      </c>
      <c r="C53" s="56" t="s">
        <v>0</v>
      </c>
      <c r="D53" s="57">
        <v>2</v>
      </c>
      <c r="E53" s="69"/>
      <c r="F53" s="51">
        <f t="shared" si="11"/>
        <v>0</v>
      </c>
      <c r="G53" s="92"/>
    </row>
    <row r="54" spans="1:7" ht="16.5" x14ac:dyDescent="0.25">
      <c r="A54" s="48" t="s">
        <v>6</v>
      </c>
      <c r="B54" s="17" t="s">
        <v>73</v>
      </c>
      <c r="C54" s="56" t="s">
        <v>0</v>
      </c>
      <c r="D54" s="57">
        <v>1</v>
      </c>
      <c r="E54" s="69"/>
      <c r="F54" s="51">
        <f t="shared" si="11"/>
        <v>0</v>
      </c>
      <c r="G54" s="92"/>
    </row>
    <row r="55" spans="1:7" ht="16.5" x14ac:dyDescent="0.25">
      <c r="A55" s="48" t="s">
        <v>6</v>
      </c>
      <c r="B55" s="17" t="s">
        <v>74</v>
      </c>
      <c r="C55" s="56" t="s">
        <v>0</v>
      </c>
      <c r="D55" s="57">
        <v>1</v>
      </c>
      <c r="E55" s="69"/>
      <c r="F55" s="51">
        <f t="shared" si="11"/>
        <v>0</v>
      </c>
      <c r="G55" s="92"/>
    </row>
    <row r="56" spans="1:7" ht="16.5" x14ac:dyDescent="0.25">
      <c r="A56" s="48"/>
      <c r="B56" s="17"/>
      <c r="C56" s="56"/>
      <c r="D56" s="57"/>
      <c r="E56" s="69"/>
      <c r="F56" s="51"/>
      <c r="G56" s="92"/>
    </row>
    <row r="57" spans="1:7" ht="16.5" x14ac:dyDescent="0.25">
      <c r="A57" s="48"/>
      <c r="B57" s="19" t="s">
        <v>75</v>
      </c>
      <c r="C57" s="56"/>
      <c r="D57" s="57"/>
      <c r="E57" s="68"/>
      <c r="F57" s="51"/>
      <c r="G57" s="92"/>
    </row>
    <row r="58" spans="1:7" ht="16.5" x14ac:dyDescent="0.25">
      <c r="A58" s="48" t="s">
        <v>6</v>
      </c>
      <c r="B58" s="17" t="s">
        <v>76</v>
      </c>
      <c r="C58" s="56" t="s">
        <v>0</v>
      </c>
      <c r="D58" s="57">
        <v>1</v>
      </c>
      <c r="E58" s="69"/>
      <c r="F58" s="51">
        <f t="shared" ref="F58:F59" si="12">ROUND(D58*E58,2)</f>
        <v>0</v>
      </c>
      <c r="G58" s="92"/>
    </row>
    <row r="59" spans="1:7" ht="16.5" x14ac:dyDescent="0.25">
      <c r="A59" s="48" t="s">
        <v>6</v>
      </c>
      <c r="B59" s="17" t="s">
        <v>41</v>
      </c>
      <c r="C59" s="56" t="s">
        <v>0</v>
      </c>
      <c r="D59" s="57">
        <v>2</v>
      </c>
      <c r="E59" s="69"/>
      <c r="F59" s="51">
        <f t="shared" si="12"/>
        <v>0</v>
      </c>
      <c r="G59" s="92"/>
    </row>
    <row r="60" spans="1:7" ht="16.5" x14ac:dyDescent="0.25">
      <c r="A60" s="48"/>
      <c r="B60" s="17"/>
      <c r="C60" s="56"/>
      <c r="D60" s="57"/>
      <c r="E60" s="69"/>
      <c r="F60" s="51"/>
      <c r="G60" s="92"/>
    </row>
    <row r="61" spans="1:7" ht="16.5" x14ac:dyDescent="0.25">
      <c r="A61" s="48"/>
      <c r="B61" s="19" t="s">
        <v>77</v>
      </c>
      <c r="C61" s="56"/>
      <c r="D61" s="57"/>
      <c r="E61" s="68"/>
      <c r="F61" s="51"/>
      <c r="G61" s="92"/>
    </row>
    <row r="62" spans="1:7" ht="16.5" x14ac:dyDescent="0.25">
      <c r="A62" s="48" t="s">
        <v>6</v>
      </c>
      <c r="B62" s="17" t="s">
        <v>41</v>
      </c>
      <c r="C62" s="56" t="s">
        <v>0</v>
      </c>
      <c r="D62" s="57">
        <v>2</v>
      </c>
      <c r="E62" s="69"/>
      <c r="F62" s="51">
        <f t="shared" ref="F62:F70" si="13">ROUND(D62*E62,2)</f>
        <v>0</v>
      </c>
      <c r="G62" s="92"/>
    </row>
    <row r="63" spans="1:7" ht="16.5" x14ac:dyDescent="0.25">
      <c r="A63" s="48" t="s">
        <v>6</v>
      </c>
      <c r="B63" s="17" t="s">
        <v>43</v>
      </c>
      <c r="C63" s="56" t="s">
        <v>0</v>
      </c>
      <c r="D63" s="57">
        <v>1</v>
      </c>
      <c r="E63" s="69"/>
      <c r="F63" s="51">
        <f t="shared" si="13"/>
        <v>0</v>
      </c>
      <c r="G63" s="92"/>
    </row>
    <row r="64" spans="1:7" ht="18" customHeight="1" x14ac:dyDescent="0.25">
      <c r="A64" s="48" t="s">
        <v>6</v>
      </c>
      <c r="B64" s="17" t="s">
        <v>44</v>
      </c>
      <c r="C64" s="56" t="s">
        <v>0</v>
      </c>
      <c r="D64" s="57">
        <v>1</v>
      </c>
      <c r="E64" s="69"/>
      <c r="F64" s="51">
        <f t="shared" si="13"/>
        <v>0</v>
      </c>
      <c r="G64" s="92"/>
    </row>
    <row r="65" spans="1:7" ht="16.5" x14ac:dyDescent="0.25">
      <c r="A65" s="48" t="s">
        <v>6</v>
      </c>
      <c r="B65" s="17" t="s">
        <v>45</v>
      </c>
      <c r="C65" s="56" t="s">
        <v>0</v>
      </c>
      <c r="D65" s="57">
        <v>1</v>
      </c>
      <c r="E65" s="69"/>
      <c r="F65" s="51">
        <f t="shared" si="13"/>
        <v>0</v>
      </c>
      <c r="G65" s="92"/>
    </row>
    <row r="66" spans="1:7" ht="16.5" x14ac:dyDescent="0.25">
      <c r="A66" s="48" t="s">
        <v>6</v>
      </c>
      <c r="B66" s="17" t="s">
        <v>46</v>
      </c>
      <c r="C66" s="56" t="s">
        <v>0</v>
      </c>
      <c r="D66" s="57">
        <v>2</v>
      </c>
      <c r="E66" s="69"/>
      <c r="F66" s="51">
        <f t="shared" si="13"/>
        <v>0</v>
      </c>
      <c r="G66" s="92"/>
    </row>
    <row r="67" spans="1:7" ht="16.5" x14ac:dyDescent="0.25">
      <c r="A67" s="48" t="s">
        <v>6</v>
      </c>
      <c r="B67" s="17" t="s">
        <v>78</v>
      </c>
      <c r="C67" s="56" t="s">
        <v>0</v>
      </c>
      <c r="D67" s="57">
        <v>1</v>
      </c>
      <c r="E67" s="69"/>
      <c r="F67" s="51">
        <f t="shared" ref="F67" si="14">ROUND(D67*E67,2)</f>
        <v>0</v>
      </c>
      <c r="G67" s="92"/>
    </row>
    <row r="68" spans="1:7" ht="16.5" x14ac:dyDescent="0.25">
      <c r="A68" s="48" t="s">
        <v>6</v>
      </c>
      <c r="B68" s="17" t="s">
        <v>47</v>
      </c>
      <c r="C68" s="56" t="s">
        <v>0</v>
      </c>
      <c r="D68" s="57">
        <v>1</v>
      </c>
      <c r="E68" s="69"/>
      <c r="F68" s="51">
        <f t="shared" si="13"/>
        <v>0</v>
      </c>
      <c r="G68" s="92"/>
    </row>
    <row r="69" spans="1:7" ht="66" x14ac:dyDescent="0.25">
      <c r="A69" s="48" t="s">
        <v>6</v>
      </c>
      <c r="B69" s="17" t="s">
        <v>48</v>
      </c>
      <c r="C69" s="56" t="s">
        <v>0</v>
      </c>
      <c r="D69" s="57">
        <v>1</v>
      </c>
      <c r="E69" s="69"/>
      <c r="F69" s="51">
        <f t="shared" si="13"/>
        <v>0</v>
      </c>
      <c r="G69" s="92"/>
    </row>
    <row r="70" spans="1:7" ht="51.75" customHeight="1" x14ac:dyDescent="0.25">
      <c r="A70" s="48" t="s">
        <v>6</v>
      </c>
      <c r="B70" s="20" t="s">
        <v>49</v>
      </c>
      <c r="C70" s="56" t="s">
        <v>0</v>
      </c>
      <c r="D70" s="57">
        <v>1</v>
      </c>
      <c r="E70" s="69"/>
      <c r="F70" s="51">
        <f t="shared" si="13"/>
        <v>0</v>
      </c>
      <c r="G70" s="92"/>
    </row>
    <row r="71" spans="1:7" ht="16.5" x14ac:dyDescent="0.25">
      <c r="A71" s="48"/>
      <c r="B71" s="17"/>
      <c r="C71" s="56"/>
      <c r="D71" s="57"/>
      <c r="E71" s="69"/>
      <c r="F71" s="51"/>
      <c r="G71" s="92"/>
    </row>
    <row r="72" spans="1:7" ht="16.5" x14ac:dyDescent="0.25">
      <c r="A72" s="48"/>
      <c r="B72" s="19" t="s">
        <v>79</v>
      </c>
      <c r="C72" s="56"/>
      <c r="D72" s="57"/>
      <c r="E72" s="68"/>
      <c r="F72" s="51"/>
      <c r="G72" s="92"/>
    </row>
    <row r="73" spans="1:7" ht="16.5" x14ac:dyDescent="0.25">
      <c r="A73" s="48" t="s">
        <v>6</v>
      </c>
      <c r="B73" s="17" t="s">
        <v>43</v>
      </c>
      <c r="C73" s="56" t="s">
        <v>0</v>
      </c>
      <c r="D73" s="57">
        <v>1</v>
      </c>
      <c r="E73" s="69"/>
      <c r="F73" s="51">
        <f t="shared" ref="F73:F79" si="15">ROUND(D73*E73,2)</f>
        <v>0</v>
      </c>
      <c r="G73" s="92"/>
    </row>
    <row r="74" spans="1:7" ht="18" customHeight="1" x14ac:dyDescent="0.25">
      <c r="A74" s="48" t="s">
        <v>6</v>
      </c>
      <c r="B74" s="17" t="s">
        <v>44</v>
      </c>
      <c r="C74" s="56" t="s">
        <v>0</v>
      </c>
      <c r="D74" s="57">
        <v>1</v>
      </c>
      <c r="E74" s="69"/>
      <c r="F74" s="51">
        <f t="shared" si="15"/>
        <v>0</v>
      </c>
      <c r="G74" s="92"/>
    </row>
    <row r="75" spans="1:7" ht="16.5" x14ac:dyDescent="0.25">
      <c r="A75" s="48" t="s">
        <v>6</v>
      </c>
      <c r="B75" s="17" t="s">
        <v>45</v>
      </c>
      <c r="C75" s="56" t="s">
        <v>0</v>
      </c>
      <c r="D75" s="57">
        <v>1</v>
      </c>
      <c r="E75" s="69"/>
      <c r="F75" s="51">
        <f t="shared" si="15"/>
        <v>0</v>
      </c>
      <c r="G75" s="92"/>
    </row>
    <row r="76" spans="1:7" ht="16.5" x14ac:dyDescent="0.25">
      <c r="A76" s="48" t="s">
        <v>6</v>
      </c>
      <c r="B76" s="17" t="s">
        <v>41</v>
      </c>
      <c r="C76" s="56" t="s">
        <v>0</v>
      </c>
      <c r="D76" s="57">
        <v>2</v>
      </c>
      <c r="E76" s="69"/>
      <c r="F76" s="51">
        <f t="shared" si="15"/>
        <v>0</v>
      </c>
      <c r="G76" s="92"/>
    </row>
    <row r="77" spans="1:7" ht="16.5" x14ac:dyDescent="0.25">
      <c r="A77" s="48" t="s">
        <v>6</v>
      </c>
      <c r="B77" s="17" t="s">
        <v>80</v>
      </c>
      <c r="C77" s="56" t="s">
        <v>0</v>
      </c>
      <c r="D77" s="57">
        <v>1</v>
      </c>
      <c r="E77" s="69"/>
      <c r="F77" s="51">
        <f t="shared" si="15"/>
        <v>0</v>
      </c>
      <c r="G77" s="92"/>
    </row>
    <row r="78" spans="1:7" ht="16.5" x14ac:dyDescent="0.25">
      <c r="A78" s="48" t="s">
        <v>6</v>
      </c>
      <c r="B78" s="17" t="s">
        <v>81</v>
      </c>
      <c r="C78" s="56" t="s">
        <v>0</v>
      </c>
      <c r="D78" s="57">
        <v>1</v>
      </c>
      <c r="E78" s="69"/>
      <c r="F78" s="51">
        <f t="shared" si="15"/>
        <v>0</v>
      </c>
      <c r="G78" s="92"/>
    </row>
    <row r="79" spans="1:7" ht="16.5" x14ac:dyDescent="0.25">
      <c r="A79" s="48" t="s">
        <v>6</v>
      </c>
      <c r="B79" s="17" t="s">
        <v>82</v>
      </c>
      <c r="C79" s="56" t="s">
        <v>0</v>
      </c>
      <c r="D79" s="57">
        <v>1</v>
      </c>
      <c r="E79" s="68"/>
      <c r="F79" s="51">
        <f t="shared" si="15"/>
        <v>0</v>
      </c>
      <c r="G79" s="92"/>
    </row>
    <row r="80" spans="1:7" ht="16.5" x14ac:dyDescent="0.25">
      <c r="A80" s="48" t="s">
        <v>6</v>
      </c>
      <c r="B80" s="17" t="s">
        <v>83</v>
      </c>
      <c r="C80" s="56" t="s">
        <v>0</v>
      </c>
      <c r="D80" s="57">
        <v>1</v>
      </c>
      <c r="E80" s="68"/>
      <c r="F80" s="51">
        <f t="shared" ref="F80" si="16">ROUND(D80*E80,2)</f>
        <v>0</v>
      </c>
      <c r="G80" s="92"/>
    </row>
    <row r="81" spans="1:7" ht="16.5" x14ac:dyDescent="0.25">
      <c r="A81" s="48"/>
      <c r="B81" s="17"/>
      <c r="C81" s="56"/>
      <c r="D81" s="57"/>
      <c r="E81" s="69"/>
      <c r="F81" s="51"/>
      <c r="G81" s="92"/>
    </row>
    <row r="82" spans="1:7" ht="16.5" x14ac:dyDescent="0.25">
      <c r="A82" s="48"/>
      <c r="B82" s="19" t="s">
        <v>84</v>
      </c>
      <c r="C82" s="56"/>
      <c r="D82" s="57"/>
      <c r="E82" s="68"/>
      <c r="F82" s="51"/>
      <c r="G82" s="92"/>
    </row>
    <row r="83" spans="1:7" ht="16.5" x14ac:dyDescent="0.25">
      <c r="A83" s="48" t="s">
        <v>6</v>
      </c>
      <c r="B83" s="17" t="s">
        <v>85</v>
      </c>
      <c r="C83" s="56" t="s">
        <v>0</v>
      </c>
      <c r="D83" s="57">
        <v>1</v>
      </c>
      <c r="E83" s="69"/>
      <c r="F83" s="51">
        <f t="shared" ref="F83" si="17">ROUND(D83*E83,2)</f>
        <v>0</v>
      </c>
      <c r="G83" s="92"/>
    </row>
    <row r="84" spans="1:7" ht="16.5" x14ac:dyDescent="0.25">
      <c r="A84" s="48" t="s">
        <v>6</v>
      </c>
      <c r="B84" s="17" t="s">
        <v>41</v>
      </c>
      <c r="C84" s="56" t="s">
        <v>0</v>
      </c>
      <c r="D84" s="57">
        <v>2</v>
      </c>
      <c r="E84" s="69"/>
      <c r="F84" s="51">
        <f t="shared" ref="F84" si="18">ROUND(D84*E84,2)</f>
        <v>0</v>
      </c>
      <c r="G84" s="92"/>
    </row>
    <row r="85" spans="1:7" ht="16.5" x14ac:dyDescent="0.25">
      <c r="A85" s="48"/>
      <c r="B85" s="17"/>
      <c r="C85" s="56"/>
      <c r="D85" s="57"/>
      <c r="E85" s="69"/>
      <c r="F85" s="51"/>
      <c r="G85" s="92"/>
    </row>
    <row r="86" spans="1:7" ht="16.5" x14ac:dyDescent="0.25">
      <c r="A86" s="48"/>
      <c r="B86" s="19" t="s">
        <v>86</v>
      </c>
      <c r="C86" s="56"/>
      <c r="D86" s="57"/>
      <c r="E86" s="68"/>
      <c r="F86" s="51"/>
      <c r="G86" s="92"/>
    </row>
    <row r="87" spans="1:7" ht="16.5" x14ac:dyDescent="0.25">
      <c r="A87" s="48" t="s">
        <v>6</v>
      </c>
      <c r="B87" s="17" t="s">
        <v>87</v>
      </c>
      <c r="C87" s="56" t="s">
        <v>0</v>
      </c>
      <c r="D87" s="57">
        <v>1</v>
      </c>
      <c r="E87" s="69"/>
      <c r="F87" s="51">
        <f t="shared" ref="F87:F88" si="19">ROUND(D87*E87,2)</f>
        <v>0</v>
      </c>
      <c r="G87" s="92"/>
    </row>
    <row r="88" spans="1:7" ht="16.5" x14ac:dyDescent="0.25">
      <c r="A88" s="48" t="s">
        <v>6</v>
      </c>
      <c r="B88" s="17" t="s">
        <v>41</v>
      </c>
      <c r="C88" s="56" t="s">
        <v>0</v>
      </c>
      <c r="D88" s="57">
        <v>2</v>
      </c>
      <c r="E88" s="69"/>
      <c r="F88" s="51">
        <f t="shared" si="19"/>
        <v>0</v>
      </c>
      <c r="G88" s="92"/>
    </row>
    <row r="89" spans="1:7" ht="16.5" x14ac:dyDescent="0.25">
      <c r="A89" s="48"/>
      <c r="B89" s="17"/>
      <c r="C89" s="56"/>
      <c r="D89" s="57"/>
      <c r="E89" s="69"/>
      <c r="F89" s="51"/>
      <c r="G89" s="92"/>
    </row>
    <row r="90" spans="1:7" ht="16.5" x14ac:dyDescent="0.25">
      <c r="A90" s="48"/>
      <c r="B90" s="19" t="s">
        <v>88</v>
      </c>
      <c r="C90" s="56"/>
      <c r="D90" s="57"/>
      <c r="E90" s="68"/>
      <c r="F90" s="51"/>
      <c r="G90" s="92"/>
    </row>
    <row r="91" spans="1:7" ht="16.5" x14ac:dyDescent="0.25">
      <c r="A91" s="48" t="s">
        <v>6</v>
      </c>
      <c r="B91" s="17" t="s">
        <v>41</v>
      </c>
      <c r="C91" s="56" t="s">
        <v>0</v>
      </c>
      <c r="D91" s="57">
        <v>2</v>
      </c>
      <c r="E91" s="69"/>
      <c r="F91" s="51">
        <f t="shared" ref="F91:F99" si="20">ROUND(D91*E91,2)</f>
        <v>0</v>
      </c>
      <c r="G91" s="92"/>
    </row>
    <row r="92" spans="1:7" ht="16.5" x14ac:dyDescent="0.25">
      <c r="A92" s="48" t="s">
        <v>6</v>
      </c>
      <c r="B92" s="17" t="s">
        <v>43</v>
      </c>
      <c r="C92" s="56" t="s">
        <v>0</v>
      </c>
      <c r="D92" s="57">
        <v>1</v>
      </c>
      <c r="E92" s="69"/>
      <c r="F92" s="51">
        <f t="shared" si="20"/>
        <v>0</v>
      </c>
      <c r="G92" s="92"/>
    </row>
    <row r="93" spans="1:7" ht="18" customHeight="1" x14ac:dyDescent="0.25">
      <c r="A93" s="48" t="s">
        <v>6</v>
      </c>
      <c r="B93" s="17" t="s">
        <v>44</v>
      </c>
      <c r="C93" s="56" t="s">
        <v>0</v>
      </c>
      <c r="D93" s="57">
        <v>1</v>
      </c>
      <c r="E93" s="69"/>
      <c r="F93" s="51">
        <f t="shared" si="20"/>
        <v>0</v>
      </c>
      <c r="G93" s="92"/>
    </row>
    <row r="94" spans="1:7" ht="16.5" x14ac:dyDescent="0.25">
      <c r="A94" s="48" t="s">
        <v>6</v>
      </c>
      <c r="B94" s="17" t="s">
        <v>45</v>
      </c>
      <c r="C94" s="56" t="s">
        <v>0</v>
      </c>
      <c r="D94" s="57">
        <v>1</v>
      </c>
      <c r="E94" s="69"/>
      <c r="F94" s="51">
        <f t="shared" si="20"/>
        <v>0</v>
      </c>
      <c r="G94" s="92"/>
    </row>
    <row r="95" spans="1:7" ht="16.5" x14ac:dyDescent="0.25">
      <c r="A95" s="48" t="s">
        <v>6</v>
      </c>
      <c r="B95" s="17" t="s">
        <v>46</v>
      </c>
      <c r="C95" s="56" t="s">
        <v>0</v>
      </c>
      <c r="D95" s="57">
        <v>2</v>
      </c>
      <c r="E95" s="69"/>
      <c r="F95" s="51">
        <f t="shared" si="20"/>
        <v>0</v>
      </c>
      <c r="G95" s="92"/>
    </row>
    <row r="96" spans="1:7" ht="16.5" x14ac:dyDescent="0.25">
      <c r="A96" s="48" t="s">
        <v>6</v>
      </c>
      <c r="B96" s="17" t="s">
        <v>78</v>
      </c>
      <c r="C96" s="56" t="s">
        <v>0</v>
      </c>
      <c r="D96" s="57">
        <v>1</v>
      </c>
      <c r="E96" s="69"/>
      <c r="F96" s="51">
        <f t="shared" si="20"/>
        <v>0</v>
      </c>
      <c r="G96" s="92"/>
    </row>
    <row r="97" spans="1:7" ht="16.5" x14ac:dyDescent="0.25">
      <c r="A97" s="48" t="s">
        <v>6</v>
      </c>
      <c r="B97" s="17" t="s">
        <v>47</v>
      </c>
      <c r="C97" s="56" t="s">
        <v>0</v>
      </c>
      <c r="D97" s="57">
        <v>1</v>
      </c>
      <c r="E97" s="69"/>
      <c r="F97" s="51">
        <f t="shared" si="20"/>
        <v>0</v>
      </c>
      <c r="G97" s="92"/>
    </row>
    <row r="98" spans="1:7" ht="66" x14ac:dyDescent="0.25">
      <c r="A98" s="48" t="s">
        <v>6</v>
      </c>
      <c r="B98" s="17" t="s">
        <v>48</v>
      </c>
      <c r="C98" s="56" t="s">
        <v>0</v>
      </c>
      <c r="D98" s="57">
        <v>1</v>
      </c>
      <c r="E98" s="69"/>
      <c r="F98" s="51">
        <f t="shared" si="20"/>
        <v>0</v>
      </c>
      <c r="G98" s="92"/>
    </row>
    <row r="99" spans="1:7" ht="51.75" customHeight="1" x14ac:dyDescent="0.25">
      <c r="A99" s="48" t="s">
        <v>6</v>
      </c>
      <c r="B99" s="20" t="s">
        <v>49</v>
      </c>
      <c r="C99" s="56" t="s">
        <v>0</v>
      </c>
      <c r="D99" s="57">
        <v>1</v>
      </c>
      <c r="E99" s="69"/>
      <c r="F99" s="51">
        <f t="shared" si="20"/>
        <v>0</v>
      </c>
      <c r="G99" s="92"/>
    </row>
    <row r="100" spans="1:7" ht="16.5" x14ac:dyDescent="0.25">
      <c r="A100" s="48"/>
      <c r="B100" s="17"/>
      <c r="C100" s="56"/>
      <c r="D100" s="57"/>
      <c r="E100" s="69"/>
      <c r="F100" s="51"/>
      <c r="G100" s="92"/>
    </row>
    <row r="101" spans="1:7" ht="16.5" x14ac:dyDescent="0.25">
      <c r="A101" s="48"/>
      <c r="B101" s="19" t="s">
        <v>89</v>
      </c>
      <c r="C101" s="56"/>
      <c r="D101" s="57"/>
      <c r="E101" s="68"/>
      <c r="F101" s="51"/>
      <c r="G101" s="92"/>
    </row>
    <row r="102" spans="1:7" ht="16.5" x14ac:dyDescent="0.25">
      <c r="A102" s="48" t="s">
        <v>6</v>
      </c>
      <c r="B102" s="17" t="s">
        <v>41</v>
      </c>
      <c r="C102" s="56" t="s">
        <v>0</v>
      </c>
      <c r="D102" s="57">
        <v>2</v>
      </c>
      <c r="E102" s="69"/>
      <c r="F102" s="51">
        <f t="shared" ref="F102:F107" si="21">ROUND(D102*E102,2)</f>
        <v>0</v>
      </c>
      <c r="G102" s="92"/>
    </row>
    <row r="103" spans="1:7" ht="16.5" x14ac:dyDescent="0.25">
      <c r="A103" s="48" t="s">
        <v>6</v>
      </c>
      <c r="B103" s="17" t="s">
        <v>90</v>
      </c>
      <c r="C103" s="56" t="s">
        <v>0</v>
      </c>
      <c r="D103" s="57">
        <v>1</v>
      </c>
      <c r="E103" s="69"/>
      <c r="F103" s="51">
        <f t="shared" si="21"/>
        <v>0</v>
      </c>
      <c r="G103" s="92"/>
    </row>
    <row r="104" spans="1:7" ht="16.5" x14ac:dyDescent="0.25">
      <c r="A104" s="48" t="s">
        <v>6</v>
      </c>
      <c r="B104" s="17" t="s">
        <v>91</v>
      </c>
      <c r="C104" s="56" t="s">
        <v>0</v>
      </c>
      <c r="D104" s="57">
        <v>1</v>
      </c>
      <c r="E104" s="69"/>
      <c r="F104" s="51">
        <f t="shared" si="21"/>
        <v>0</v>
      </c>
      <c r="G104" s="92"/>
    </row>
    <row r="105" spans="1:7" ht="18" customHeight="1" x14ac:dyDescent="0.25">
      <c r="A105" s="48" t="s">
        <v>6</v>
      </c>
      <c r="B105" s="17" t="s">
        <v>92</v>
      </c>
      <c r="C105" s="56" t="s">
        <v>0</v>
      </c>
      <c r="D105" s="57">
        <v>1</v>
      </c>
      <c r="E105" s="69"/>
      <c r="F105" s="51">
        <f t="shared" si="21"/>
        <v>0</v>
      </c>
      <c r="G105" s="92"/>
    </row>
    <row r="106" spans="1:7" ht="16.5" x14ac:dyDescent="0.25">
      <c r="A106" s="48" t="s">
        <v>6</v>
      </c>
      <c r="B106" s="17" t="s">
        <v>45</v>
      </c>
      <c r="C106" s="56" t="s">
        <v>0</v>
      </c>
      <c r="D106" s="57">
        <v>1</v>
      </c>
      <c r="E106" s="69"/>
      <c r="F106" s="51">
        <f t="shared" si="21"/>
        <v>0</v>
      </c>
      <c r="G106" s="92"/>
    </row>
    <row r="107" spans="1:7" ht="51.75" customHeight="1" x14ac:dyDescent="0.25">
      <c r="A107" s="48" t="s">
        <v>6</v>
      </c>
      <c r="B107" s="20" t="s">
        <v>49</v>
      </c>
      <c r="C107" s="56" t="s">
        <v>0</v>
      </c>
      <c r="D107" s="57">
        <v>1</v>
      </c>
      <c r="E107" s="69"/>
      <c r="F107" s="51">
        <f t="shared" si="21"/>
        <v>0</v>
      </c>
      <c r="G107" s="92"/>
    </row>
    <row r="108" spans="1:7" ht="16.5" x14ac:dyDescent="0.25">
      <c r="A108" s="48"/>
      <c r="B108" s="17"/>
      <c r="C108" s="56"/>
      <c r="D108" s="57"/>
      <c r="E108" s="69"/>
      <c r="F108" s="51"/>
      <c r="G108" s="92"/>
    </row>
    <row r="109" spans="1:7" ht="16.5" x14ac:dyDescent="0.25">
      <c r="A109" s="48"/>
      <c r="B109" s="19" t="s">
        <v>96</v>
      </c>
      <c r="C109" s="56"/>
      <c r="D109" s="57"/>
      <c r="E109" s="68"/>
      <c r="F109" s="51"/>
      <c r="G109" s="92"/>
    </row>
    <row r="110" spans="1:7" ht="33" x14ac:dyDescent="0.25">
      <c r="A110" s="87" t="s">
        <v>6</v>
      </c>
      <c r="B110" s="88" t="s">
        <v>93</v>
      </c>
      <c r="C110" s="89" t="s">
        <v>0</v>
      </c>
      <c r="D110" s="90">
        <v>1</v>
      </c>
      <c r="E110" s="68"/>
      <c r="F110" s="91">
        <f t="shared" ref="F110:F112" si="22">ROUND(D110*E110,2)</f>
        <v>0</v>
      </c>
      <c r="G110" s="92"/>
    </row>
    <row r="111" spans="1:7" ht="16.5" x14ac:dyDescent="0.25">
      <c r="A111" s="48" t="s">
        <v>6</v>
      </c>
      <c r="B111" s="17" t="s">
        <v>97</v>
      </c>
      <c r="C111" s="56" t="s">
        <v>0</v>
      </c>
      <c r="D111" s="57">
        <v>1</v>
      </c>
      <c r="E111" s="68"/>
      <c r="F111" s="51">
        <f t="shared" si="22"/>
        <v>0</v>
      </c>
      <c r="G111" s="92"/>
    </row>
    <row r="112" spans="1:7" ht="51.75" customHeight="1" x14ac:dyDescent="0.25">
      <c r="A112" s="48" t="s">
        <v>6</v>
      </c>
      <c r="B112" s="20" t="s">
        <v>49</v>
      </c>
      <c r="C112" s="56" t="s">
        <v>0</v>
      </c>
      <c r="D112" s="57">
        <v>1</v>
      </c>
      <c r="E112" s="69"/>
      <c r="F112" s="51">
        <f t="shared" si="22"/>
        <v>0</v>
      </c>
      <c r="G112" s="92"/>
    </row>
    <row r="113" spans="1:7" ht="16.5" x14ac:dyDescent="0.25">
      <c r="A113" s="48"/>
      <c r="B113" s="17"/>
      <c r="C113" s="56"/>
      <c r="D113" s="57"/>
      <c r="E113" s="69"/>
      <c r="F113" s="51"/>
      <c r="G113" s="92"/>
    </row>
    <row r="114" spans="1:7" ht="16.5" x14ac:dyDescent="0.25">
      <c r="A114" s="48"/>
      <c r="B114" s="19" t="s">
        <v>98</v>
      </c>
      <c r="C114" s="56"/>
      <c r="D114" s="57"/>
      <c r="E114" s="68"/>
      <c r="F114" s="51"/>
      <c r="G114" s="92"/>
    </row>
    <row r="115" spans="1:7" ht="16.5" x14ac:dyDescent="0.25">
      <c r="A115" s="48" t="s">
        <v>6</v>
      </c>
      <c r="B115" s="17" t="s">
        <v>99</v>
      </c>
      <c r="C115" s="56" t="s">
        <v>0</v>
      </c>
      <c r="D115" s="57">
        <v>3</v>
      </c>
      <c r="E115" s="69"/>
      <c r="F115" s="51">
        <f t="shared" ref="F115" si="23">ROUND(D115*E115,2)</f>
        <v>0</v>
      </c>
      <c r="G115" s="92"/>
    </row>
    <row r="116" spans="1:7" ht="16.5" x14ac:dyDescent="0.25">
      <c r="A116" s="48"/>
      <c r="B116" s="17"/>
      <c r="C116" s="56"/>
      <c r="D116" s="57"/>
      <c r="E116" s="69"/>
      <c r="F116" s="51"/>
      <c r="G116" s="92"/>
    </row>
    <row r="117" spans="1:7" ht="16.5" x14ac:dyDescent="0.25">
      <c r="A117" s="48"/>
      <c r="B117" s="19" t="s">
        <v>100</v>
      </c>
      <c r="C117" s="56"/>
      <c r="D117" s="57"/>
      <c r="E117" s="68"/>
      <c r="F117" s="51"/>
      <c r="G117" s="92"/>
    </row>
    <row r="118" spans="1:7" ht="16.5" x14ac:dyDescent="0.25">
      <c r="A118" s="48" t="s">
        <v>6</v>
      </c>
      <c r="B118" s="17" t="s">
        <v>52</v>
      </c>
      <c r="C118" s="56" t="s">
        <v>0</v>
      </c>
      <c r="D118" s="57">
        <v>1</v>
      </c>
      <c r="E118" s="69"/>
      <c r="F118" s="51">
        <f t="shared" ref="F118:F119" si="24">ROUND(D118*E118,2)</f>
        <v>0</v>
      </c>
      <c r="G118" s="92"/>
    </row>
    <row r="119" spans="1:7" ht="16.5" x14ac:dyDescent="0.25">
      <c r="A119" s="48" t="s">
        <v>6</v>
      </c>
      <c r="B119" s="17" t="s">
        <v>53</v>
      </c>
      <c r="C119" s="56" t="s">
        <v>0</v>
      </c>
      <c r="D119" s="57">
        <v>1</v>
      </c>
      <c r="E119" s="69"/>
      <c r="F119" s="51">
        <f t="shared" si="24"/>
        <v>0</v>
      </c>
      <c r="G119" s="92"/>
    </row>
    <row r="120" spans="1:7" ht="16.5" x14ac:dyDescent="0.25">
      <c r="A120" s="48"/>
      <c r="B120" s="17"/>
      <c r="C120" s="56"/>
      <c r="D120" s="57"/>
      <c r="E120" s="69"/>
      <c r="F120" s="51"/>
      <c r="G120" s="92"/>
    </row>
    <row r="121" spans="1:7" ht="16.5" x14ac:dyDescent="0.25">
      <c r="A121" s="16" t="s">
        <v>3</v>
      </c>
      <c r="B121" s="17" t="s">
        <v>58</v>
      </c>
      <c r="C121" s="56" t="s">
        <v>38</v>
      </c>
      <c r="D121" s="90">
        <v>754</v>
      </c>
      <c r="E121" s="68"/>
      <c r="F121" s="51">
        <f t="shared" ref="F121:F125" si="25">ROUND(D121*E121,2)</f>
        <v>0</v>
      </c>
      <c r="G121" s="92"/>
    </row>
    <row r="122" spans="1:7" ht="16.5" x14ac:dyDescent="0.25">
      <c r="A122" s="48"/>
      <c r="B122" s="17"/>
      <c r="C122" s="56"/>
      <c r="D122" s="90"/>
      <c r="E122" s="69"/>
      <c r="F122" s="51"/>
      <c r="G122" s="92"/>
    </row>
    <row r="123" spans="1:7" ht="54" customHeight="1" x14ac:dyDescent="0.25">
      <c r="A123" s="16" t="s">
        <v>4</v>
      </c>
      <c r="B123" s="17" t="s">
        <v>101</v>
      </c>
      <c r="C123" s="56" t="s">
        <v>38</v>
      </c>
      <c r="D123" s="90">
        <v>754</v>
      </c>
      <c r="E123" s="68"/>
      <c r="F123" s="51">
        <f t="shared" si="25"/>
        <v>0</v>
      </c>
    </row>
    <row r="124" spans="1:7" ht="16.5" x14ac:dyDescent="0.25">
      <c r="A124" s="48"/>
      <c r="B124" s="17"/>
      <c r="C124" s="56"/>
      <c r="D124" s="90"/>
      <c r="E124" s="69"/>
      <c r="F124" s="51"/>
    </row>
    <row r="125" spans="1:7" ht="16.5" x14ac:dyDescent="0.25">
      <c r="A125" s="16" t="s">
        <v>5</v>
      </c>
      <c r="B125" s="17" t="s">
        <v>102</v>
      </c>
      <c r="C125" s="56" t="s">
        <v>38</v>
      </c>
      <c r="D125" s="90">
        <v>754</v>
      </c>
      <c r="E125" s="68"/>
      <c r="F125" s="51">
        <f t="shared" si="25"/>
        <v>0</v>
      </c>
    </row>
    <row r="126" spans="1:7" ht="16.5" x14ac:dyDescent="0.25">
      <c r="A126" s="48"/>
      <c r="B126" s="17"/>
      <c r="C126" s="56"/>
      <c r="D126" s="57"/>
      <c r="E126" s="69"/>
      <c r="F126" s="51"/>
    </row>
    <row r="127" spans="1:7" ht="16.5" x14ac:dyDescent="0.25">
      <c r="A127" s="16" t="s">
        <v>63</v>
      </c>
      <c r="B127" s="17" t="s">
        <v>69</v>
      </c>
      <c r="C127" s="56" t="s">
        <v>64</v>
      </c>
      <c r="D127" s="57">
        <v>32</v>
      </c>
      <c r="E127" s="68"/>
      <c r="F127" s="51">
        <f t="shared" ref="F127" si="26">ROUND(D127*E127,2)</f>
        <v>0</v>
      </c>
    </row>
    <row r="128" spans="1:7" ht="16.5" x14ac:dyDescent="0.25">
      <c r="A128" s="48"/>
      <c r="B128" s="17"/>
      <c r="C128" s="56"/>
      <c r="D128" s="57"/>
      <c r="E128" s="69"/>
      <c r="F128" s="51"/>
    </row>
    <row r="129" spans="1:6" s="39" customFormat="1" ht="27" customHeight="1" x14ac:dyDescent="0.25">
      <c r="A129" s="29"/>
      <c r="B129" s="30" t="s">
        <v>7</v>
      </c>
      <c r="C129" s="31"/>
      <c r="D129" s="32"/>
      <c r="E129" s="70"/>
      <c r="F129" s="58">
        <f>SUM(F3:F128)</f>
        <v>0</v>
      </c>
    </row>
    <row r="130" spans="1:6" ht="16.5" x14ac:dyDescent="0.25">
      <c r="A130" s="3"/>
      <c r="B130" s="1"/>
      <c r="C130" s="14"/>
      <c r="D130" s="7"/>
      <c r="E130" s="71"/>
    </row>
  </sheetData>
  <pageMargins left="0.25" right="0.25" top="0.75" bottom="0.75" header="0.3" footer="0.3"/>
  <pageSetup paperSize="9" orientation="portrait" r:id="rId1"/>
  <rowBreaks count="2" manualBreakCount="2">
    <brk id="34" max="16383" man="1"/>
    <brk id="10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1</vt:i4>
      </vt:variant>
    </vt:vector>
  </HeadingPairs>
  <TitlesOfParts>
    <vt:vector size="4" baseType="lpstr">
      <vt:lpstr>REKAPITULACIJA</vt:lpstr>
      <vt:lpstr>GRADBENA DELA</vt:lpstr>
      <vt:lpstr>MONTAŽNA DELA</vt:lpstr>
      <vt:lpstr>'MONTAŽNA DELA'!Področje_tiskanja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andrejr</dc:creator>
  <cp:lastModifiedBy>Boris Kokol</cp:lastModifiedBy>
  <cp:lastPrinted>2014-09-08T07:25:58Z</cp:lastPrinted>
  <dcterms:created xsi:type="dcterms:W3CDTF">2010-08-02T09:42:05Z</dcterms:created>
  <dcterms:modified xsi:type="dcterms:W3CDTF">2014-09-08T07:46:03Z</dcterms:modified>
</cp:coreProperties>
</file>