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285" windowWidth="16890" windowHeight="12690"/>
  </bookViews>
  <sheets>
    <sheet name="GRADBENA DELA " sheetId="4" r:id="rId1"/>
    <sheet name="elektro dela " sheetId="5" r:id="rId2"/>
    <sheet name="REKAPITULACIJA " sheetId="6" r:id="rId3"/>
  </sheets>
  <definedNames>
    <definedName name="_xlnm.Print_Area" localSheetId="1">'elektro dela '!$B$1:$H$62</definedName>
    <definedName name="_xlnm.Print_Area" localSheetId="0">'GRADBENA DELA '!$A$1:$F$245</definedName>
    <definedName name="_xlnm.Print_Area" localSheetId="2">'REKAPITULACIJA '!$A$1:$F$25</definedName>
  </definedNames>
  <calcPr calcId="124519"/>
</workbook>
</file>

<file path=xl/calcChain.xml><?xml version="1.0" encoding="utf-8"?>
<calcChain xmlns="http://schemas.openxmlformats.org/spreadsheetml/2006/main">
  <c r="F234" i="4"/>
  <c r="F230"/>
  <c r="F228"/>
  <c r="F226"/>
  <c r="F224"/>
  <c r="F205"/>
  <c r="F204"/>
  <c r="F203"/>
  <c r="F199"/>
  <c r="F197"/>
  <c r="F195"/>
  <c r="F208" s="1"/>
  <c r="F176"/>
  <c r="F174"/>
  <c r="F172"/>
  <c r="F151"/>
  <c r="F155" s="1"/>
  <c r="F131"/>
  <c r="F135" s="1"/>
  <c r="F102"/>
  <c r="F99"/>
  <c r="F98"/>
  <c r="F97"/>
  <c r="F89"/>
  <c r="F88"/>
  <c r="F85"/>
  <c r="F84"/>
  <c r="F83"/>
  <c r="F82"/>
  <c r="F72"/>
  <c r="F51"/>
  <c r="F49"/>
  <c r="F54" s="1"/>
  <c r="F36"/>
  <c r="F34"/>
  <c r="F32"/>
  <c r="F39" s="1"/>
  <c r="F30"/>
  <c r="H55" i="5"/>
  <c r="H54"/>
  <c r="H53"/>
  <c r="H42"/>
  <c r="H41"/>
  <c r="H32"/>
  <c r="H31"/>
  <c r="H22"/>
  <c r="H21"/>
  <c r="H20"/>
  <c r="H19"/>
  <c r="H18"/>
  <c r="D178" i="4"/>
  <c r="D180" s="1"/>
  <c r="F180" s="1"/>
  <c r="F105" l="1"/>
  <c r="F237"/>
  <c r="F178"/>
  <c r="F183" s="1"/>
  <c r="H57" i="5"/>
  <c r="H34"/>
  <c r="H44"/>
  <c r="H24"/>
  <c r="F240" i="4" l="1"/>
  <c r="F15" i="6" s="1"/>
  <c r="H59" i="5"/>
  <c r="F16" i="6" s="1"/>
  <c r="F18" l="1"/>
  <c r="F19" s="1"/>
  <c r="F20" s="1"/>
  <c r="F21" s="1"/>
  <c r="F22" s="1"/>
</calcChain>
</file>

<file path=xl/sharedStrings.xml><?xml version="1.0" encoding="utf-8"?>
<sst xmlns="http://schemas.openxmlformats.org/spreadsheetml/2006/main" count="320" uniqueCount="215">
  <si>
    <t>Pripravljalna dela skupaj :</t>
  </si>
  <si>
    <t>m2</t>
  </si>
  <si>
    <t>m1</t>
  </si>
  <si>
    <t xml:space="preserve">Splošni opis : </t>
  </si>
  <si>
    <t xml:space="preserve">SLIKOPLESKARSKA DELA </t>
  </si>
  <si>
    <t>B.4.1</t>
  </si>
  <si>
    <t>OBLAGANJE STEN, STROPOV IN TAL Z IZOLACIJSKIMI PLOŠČAMI</t>
  </si>
  <si>
    <t>OMETAVANJE POVRŠIN STEN IN STROPOV TER POVRŠINSKE OBDELAVE</t>
  </si>
  <si>
    <t>GRADBENO ČIŠČENJE OBJEKTOV</t>
  </si>
  <si>
    <t>ZIDARSKA POMOČ ZA OBRTNIŠKA, INSTALACIJSKA IN MONTAŽNA DELA</t>
  </si>
  <si>
    <t>DRUGA GRADBENA DELA</t>
  </si>
  <si>
    <t>kom</t>
  </si>
  <si>
    <t>Opomba: Vsak izvajalec obrtniških del po končanju del mora izvedena dela ter opremo predati v očiščenem stanju. Čiščenja po tem opisu zajemajo finalno čiščenje objekta ter opreme pred predajo objekta.</t>
  </si>
  <si>
    <t>A.3</t>
  </si>
  <si>
    <t>Razna nepredvidena dela ter pomoč obrtnikom in instalaterjem. Obračun po dejansko porabljenem času in materialom z vpisom v režijski gradbeni dnevnik ter potrditvijo nadzora.</t>
  </si>
  <si>
    <t>ur</t>
  </si>
  <si>
    <t>a) delo    KV</t>
  </si>
  <si>
    <t>b)            PK</t>
  </si>
  <si>
    <t>c) material, ocenjeno</t>
  </si>
  <si>
    <t>Izravnava zunanjih ter notranjih okenskih polic s podalšano malto  - širina polic 20 - 30 cm</t>
  </si>
  <si>
    <t xml:space="preserve"> </t>
  </si>
  <si>
    <t>Kleparska dela skupaj :</t>
  </si>
  <si>
    <t>Za izvedbo fasade in fasadnih oblog je potreben oder, ki je  zajet pri delovnih in fasadnih odrih.</t>
  </si>
  <si>
    <t>B.5.11</t>
  </si>
  <si>
    <t>KLEPARSKA DELA</t>
  </si>
  <si>
    <t>FASADERSKA DELA</t>
  </si>
  <si>
    <t>Tesarska dela skupaj :</t>
  </si>
  <si>
    <t>DELOVNI IN FASADNI ODRI</t>
  </si>
  <si>
    <t>Delovni in fasadni odri skupaj :</t>
  </si>
  <si>
    <t>Vse elemente konstrukcije je izdelati po projektih in statičnem računu oz. potrjenih delavniških načrtih s strani nadzora ali projektanta.</t>
  </si>
  <si>
    <t>Pri izdelavi lesene nosilne  konstrukcije strehe je uporabiti in izvesti priznane tesarske lesne zveze, ki jih je ojačiti z potrebnimi veznimi sredstvi ter konstrukcijo sidrati v nosilno ab. konstrukcijo s predpisanimi sidrnimi vijaki - svorniki.</t>
  </si>
  <si>
    <t>Finalni oz. zaključni premaz opravi slikopleskar.</t>
  </si>
  <si>
    <t>Pri formiranju enotne cene za izdelavo  posameznih elementov konstrukcije je zajeti ves potreben material potreben za izdelavo in montažo, vsa vezna in sidrna sredstva, zaščite konstrukcij, potrebne odre za montažo, pomožna dela in prenose.</t>
  </si>
  <si>
    <t>Pri gradnji objekta je upoštevati vse varnostno tehnične predpise in določila GN. Pri posameznih postavkah je upoštevati gornji splošni opis.</t>
  </si>
  <si>
    <t>C.1.2</t>
  </si>
  <si>
    <t>Vse ometane površine morajo biti popolnoma ravne, z enakomerno površinsko obdelavo. Delo zajema napravo vodil, napravo malt s prenosi do mesta vgraditve, napravo ometa po opisu v posameznem standardu in vsa pomožna dela.</t>
  </si>
  <si>
    <t>Opomba :</t>
  </si>
  <si>
    <t>Pri ozvedbi termoizolacijske fasadne obloge je upoštevati navodila proizvajalca fasadnega materiala.</t>
  </si>
  <si>
    <t>V enotno ceno fasadnega sistema je zajeti ves potreben material za izdelavo omenjenega sistema fasade - lepilo, izolacijske plošče, zaščitne malte, armaturno mrežo, prednamaz in zaključni dekorativni nanos, zaključne nerjaveče profile ter sidra za pritrditev fasadne obloge v zid.</t>
  </si>
  <si>
    <t>Spremembo materiala za izvedbo fasade dogovoriti samo z projektantom.</t>
  </si>
  <si>
    <t>Obračun po m2 komplet izdelanega sistema fasade s predvideno debelino izolacije.</t>
  </si>
  <si>
    <t>Sistem fasade mora onemogočati vpijanje vlage ter nastanek ter rast alg.</t>
  </si>
  <si>
    <t>Zidarska dela skupaj :</t>
  </si>
  <si>
    <t>Fasaderska dela skupaj :</t>
  </si>
  <si>
    <t>V ceno postavke je zajeti pripravo vsega izolacijskega materiala s prenosom do mesta vgraditve, naprava izolacije po opisu posamezne postavke ter vsa pomožna dela.</t>
  </si>
  <si>
    <t xml:space="preserve">A </t>
  </si>
  <si>
    <t>PRIPRAVLJALNA DELA</t>
  </si>
  <si>
    <t>Ponudnik je dolžan v ceno del zajeti vsa potrebna pripravljalna dela:</t>
  </si>
  <si>
    <t>B</t>
  </si>
  <si>
    <t>GRADBENA DELA</t>
  </si>
  <si>
    <t>B.4</t>
  </si>
  <si>
    <t>C</t>
  </si>
  <si>
    <t>OBRTNIŠKA DELA</t>
  </si>
  <si>
    <t>C.1</t>
  </si>
  <si>
    <t>TESARSKA DELA</t>
  </si>
  <si>
    <t>C.3</t>
  </si>
  <si>
    <t>C.5</t>
  </si>
  <si>
    <t>C.11</t>
  </si>
  <si>
    <t>C.12</t>
  </si>
  <si>
    <t>Opis postavke</t>
  </si>
  <si>
    <t>Enota</t>
  </si>
  <si>
    <t>Količina</t>
  </si>
  <si>
    <t>Cena/enoto</t>
  </si>
  <si>
    <t>Zap.št.</t>
  </si>
  <si>
    <t>Skupaj</t>
  </si>
  <si>
    <t>SPLOŠNA NAVODILA K POPISU DEL</t>
  </si>
  <si>
    <t>Ponudnik del je dolžan uporabiti pričujoči popis del v povezavi s projektom in načrti faze PZI. Vsa eventualna vprašanja v zvezi z izvedbo po popisu in projektu je pred dokončanjem ponudbe razjasniti s projektantom.</t>
  </si>
  <si>
    <t>Ponudnik se je pri izdelavi ponudbe dolžan držati vsebine in navedb v posameznih postavkah. Ponujanje drugačnih materialov ali izvedb, kot so navedene v popisu, ni dovoljeno.</t>
  </si>
  <si>
    <t xml:space="preserve">Ponudnik sicer lahko predlaga drugačno izvedbo ali material, vendar tako ovrednotena postavka ne bo zajeta v primerjavo prispelih ponudb. </t>
  </si>
  <si>
    <t xml:space="preserve">Splošni opis upoštevati pri izdelavi kalkulacijske cene za vsako posamezno postavko v nadaljevanju popisa. </t>
  </si>
  <si>
    <t>ocenjeno</t>
  </si>
  <si>
    <t>Splošni opis :</t>
  </si>
  <si>
    <t>Splošni pogoji:</t>
  </si>
  <si>
    <t>Popisi gradbeno obrtniških del so pripravljeni na podlagi izdelanega projekta za obravnavani objekt.</t>
  </si>
  <si>
    <t xml:space="preserve">Označitev gradbišča z gradbeno tablo in priglasitev gradbišča. </t>
  </si>
  <si>
    <t>Geodetski posnetek izvedenega objekta ter vnos v kataster - obračun po dejanskih stroških.</t>
  </si>
  <si>
    <t>A.8</t>
  </si>
  <si>
    <t>Razna nepredvidena manjša dela, ki se pojavijo v času gradnje in jih s projektom ni bilo mogoče predviditi.</t>
  </si>
  <si>
    <t xml:space="preserve">ocenjeno </t>
  </si>
  <si>
    <t xml:space="preserve">Izdelava in postavitev lahkega fasadnega odra, vključno z zaščitno ograjo, komplet z demontažo, pomožnimi deli in prenosi – obračun po m2 tlorisu horizontalne projekcije odra – tloris odra. Oder višine do 10 m. </t>
  </si>
  <si>
    <t>Postavitev in demontaža premičnega odra – oder na kolesih s podijem tlorisne velikosti 4,00 m2  - oder delovne višine do 250 cm. Cena po komadu odra z amortizacijo oz. uporabo 20 delovnih dni.</t>
  </si>
  <si>
    <t>B.4.2</t>
  </si>
  <si>
    <t>B.5.8</t>
  </si>
  <si>
    <t>B.5.9</t>
  </si>
  <si>
    <t>B.5.10</t>
  </si>
  <si>
    <t>VZIDAVE IN ZIDARSKE POSTAVITVE ELEMENTOV</t>
  </si>
  <si>
    <t>B.5.24</t>
  </si>
  <si>
    <t xml:space="preserve">V enotno ceno je prav tako zajeti ves pritrdilni material kot tudi vsa pomožna dela in prenose. </t>
  </si>
  <si>
    <t>SUHOMONTAŽNA DELA</t>
  </si>
  <si>
    <t>Suhomontažna dela skupaj :</t>
  </si>
  <si>
    <t>Stike pločevine z osnovno konstrukcijo pa je stičiti s trajnoelastičnimi kiti odpornimi na vremenske vplive. Vse elemente krovsko - kleparskih del je izvesti po projektih ter detajlih in delavniških načrtih, ki jih v tem primeru  izdela izvajalec del ter jih potrdi projektant oz. nadzor.</t>
  </si>
  <si>
    <t>Pri formiranju enotnih cen za posamezne postavke del je upoštevati gornji splošni opis omenjenih del ter tehnične predpise za izvedbo kleparskih del.</t>
  </si>
  <si>
    <t>Montažni strop izvesti kot primeroma po sistemu »KNAUF« ali po drugih priznanih ter kvalitetnih sistemih.</t>
  </si>
  <si>
    <t>V stropu potekajo instalacije, zato jih je izvesti tako, da instalacije potekajo normalno – nemoteno. Stropove je izvajati v dogovoru z izvajalcem instalacij kateri vgradijo v steno potrebne instalacije.</t>
  </si>
  <si>
    <t>Obešalna višina do 50 cm je vkalkulirana v osnovni ceni. Obešalna višina se meri od spodnjega roba nosilnega stropa do spodnjega roba gotovega obešenega stropa.</t>
  </si>
  <si>
    <t>V osnovni ceni je vkalkuliran delovni oder do delovne višine 3,2 m. Delovna višina se meri od zgornjega roba tal do spodnjega roba tistega dela stropa, na katerega je pritrjena podkonstrukcija (obešala) stropa. Če ni drugače navedeno, je pri poševnih površinah vkalkuliran v osnovni ceni nagib (razmerje med višino in vodoravno projekcijo) do 5 %.</t>
  </si>
  <si>
    <t xml:space="preserve">V ceni je upoštevati ves potreben material za izdelavo stene: kovinske profile, obloge, izolacijo, material za kitanje stikov, zaključne profile, pritrdilni material ter vsa pomožna dela in prenose. </t>
  </si>
  <si>
    <t>Obračun po m2 komplet izdelane montažnega stropa po opisu z obdelanimi stiki in obdelavo pritrdilnih mest s kitanjem ter z vsem potrebnim materialom, potrebnimi odri, pomožnimi deli in prenosi.</t>
  </si>
  <si>
    <t>C.12.1</t>
  </si>
  <si>
    <t>C.12.3</t>
  </si>
  <si>
    <t>C.12.4</t>
  </si>
  <si>
    <t>C.12.5</t>
  </si>
  <si>
    <t>C.12.6</t>
  </si>
  <si>
    <t>POPIS GRADBENO OBRTNIŠKIH DEL</t>
  </si>
  <si>
    <t>A.10</t>
  </si>
  <si>
    <t>B.5.12</t>
  </si>
  <si>
    <t>B.5.13</t>
  </si>
  <si>
    <t>C.3.8</t>
  </si>
  <si>
    <r>
      <t xml:space="preserve">Toplotna </t>
    </r>
    <r>
      <rPr>
        <b/>
        <sz val="11"/>
        <rFont val="Arial Narrow"/>
        <family val="2"/>
      </rPr>
      <t>izolacija poševne strehe</t>
    </r>
    <r>
      <rPr>
        <sz val="11"/>
        <rFont val="Arial Narrow"/>
        <family val="2"/>
      </rPr>
      <t xml:space="preserve"> - glej točko C.1.2</t>
    </r>
  </si>
  <si>
    <t>C.12.2</t>
  </si>
  <si>
    <t>Pomožna stavba na športnem igrišču</t>
  </si>
  <si>
    <r>
      <t xml:space="preserve">Toplotna </t>
    </r>
    <r>
      <rPr>
        <b/>
        <sz val="11"/>
        <rFont val="Arial Narrow"/>
        <family val="2"/>
      </rPr>
      <t>izolacija tlaka</t>
    </r>
    <r>
      <rPr>
        <sz val="11"/>
        <rFont val="Arial Narrow"/>
        <family val="2"/>
      </rPr>
      <t xml:space="preserve"> v mansardi - glej točko B.5.7</t>
    </r>
  </si>
  <si>
    <r>
      <t xml:space="preserve">Toplotna </t>
    </r>
    <r>
      <rPr>
        <b/>
        <sz val="11"/>
        <rFont val="Arial Narrow"/>
        <family val="2"/>
      </rPr>
      <t>izolacija tlaka</t>
    </r>
    <r>
      <rPr>
        <sz val="11"/>
        <rFont val="Arial Narrow"/>
        <family val="2"/>
      </rPr>
      <t xml:space="preserve"> v pritličju - glej točko B.5.6</t>
    </r>
  </si>
  <si>
    <t>B.5.23</t>
  </si>
  <si>
    <r>
      <t xml:space="preserve">Vzidava oz. montaža </t>
    </r>
    <r>
      <rPr>
        <b/>
        <sz val="11"/>
        <rFont val="Arial Narrow"/>
        <family val="2"/>
      </rPr>
      <t>zunanje okenske police</t>
    </r>
    <r>
      <rPr>
        <sz val="11"/>
        <rFont val="Arial Narrow"/>
        <family val="2"/>
      </rPr>
      <t xml:space="preserve"> (kot napr. Helopal PURITAMO) iz tehnološkega kamna (površina je začitena s folijo) na vnaprej pripravljeno površino. Police je vgraditi pred izdelavo ometov. Stranske zaključke vezivno ometati. Za stik stranskega zaključka z izolacijsko fasado uporabiti predkomprimirani elastični tesnilni trak. Montaža z dvokomponentno fenorm montažno peno. Priključni sistem za vodotesen in varen stik med okensko polico, oknom in fasado. Barva police po izboru projektanta. </t>
    </r>
  </si>
  <si>
    <t>a) širina police 0,20 m, dolžina 1,20 m</t>
  </si>
  <si>
    <t>d) širina police 0,20 m, dolžina 1,20 m</t>
  </si>
  <si>
    <t>c) širina police 0,20 m, dolžina 2,50 m</t>
  </si>
  <si>
    <t>b) širina police 0,20 m, dolžina 2,00 m</t>
  </si>
  <si>
    <t>d) širina police 0,20 m, dolžina 3,60 m</t>
  </si>
  <si>
    <t>e) širina police 0,20 m, dolžina 4,20 m</t>
  </si>
  <si>
    <r>
      <t xml:space="preserve">Vzidava oz. montaža </t>
    </r>
    <r>
      <rPr>
        <b/>
        <sz val="11"/>
        <rFont val="Arial Narrow"/>
        <family val="2"/>
        <charset val="238"/>
      </rPr>
      <t>notranje okenske police</t>
    </r>
    <r>
      <rPr>
        <sz val="11"/>
        <rFont val="Arial Narrow"/>
        <family val="2"/>
      </rPr>
      <t xml:space="preserve"> (kot napr. Helopal PURITAMO LINEA), iz tehnološkega kamna, deb. 15 mm, na vnaprej pripravljeno podlago. Polica standardno izvedena. Stike med okensko polico in špaleto vstaviti min. 5 mm debelo fugo iz elastičnega tesnilnega sredstva. Barva police po izboru projektanta. </t>
    </r>
  </si>
  <si>
    <t xml:space="preserve">Pri vseh naslednjih postavkah izdelave posameznih konstrukcij je v enotno ceno zajeti ves potreben material za izdelavo in montažo, ves pritrdilni in vezni material, insekticidno zaščito ter zaščitni premaz pred gorenjem – protipožarni premaz .  V ceno je zajeti prav tako vsa pomožna dela in napravo eventualne potrebne nosilne podkonstrukcije ter prenose. </t>
  </si>
  <si>
    <t>Streha je naklona 40° in krita z opečno kritino.</t>
  </si>
  <si>
    <t>Vsa kovinska vezna sredstva in sidra je antikorozijsko zaščititi z 2 x miniziranjem ter 2 x opleskati in jih je dostaviti na gradbišče za vgraditev, ki jo opravi gradbenik ( vgraditev svornikov ter nosilnih čevljev).</t>
  </si>
  <si>
    <t>d) toplotna izolacija (kot napr.KNAUF INSULATION Filc za poševne strehe Unifit 032), deb. 16 cm</t>
  </si>
  <si>
    <t>e) toplotna izolacija (kot napr. KNAUF INSULATION Filc za poševne strehe Unifit 032), deb. 10 cm</t>
  </si>
  <si>
    <t>f) parna ovira (kot napr. KNAUF INSULATION LDS 2 Silc)</t>
  </si>
  <si>
    <t xml:space="preserve">V enotno ceno vseh del je zajeti ves potreben material za izdelavo posameznih postavk, izvedbo podlage, ves pritrdilni material, pomožna dela in vertikalne ter horizontalne transporte.  </t>
  </si>
  <si>
    <r>
      <t xml:space="preserve">Kompletna naprava </t>
    </r>
    <r>
      <rPr>
        <b/>
        <sz val="11"/>
        <rFont val="Arial Narrow"/>
        <family val="2"/>
      </rPr>
      <t>obrobe atike</t>
    </r>
    <r>
      <rPr>
        <sz val="11"/>
        <rFont val="Arial Narrow"/>
        <family val="2"/>
      </rPr>
      <t xml:space="preserve"> na poševni strehi s titan cink pločevino debeline 0,6 mm, komplet s stičenjem stikov, pomožnimi deli in prenosi. Pločevina razvite širine 40 cm. Barvo določi projektant!</t>
    </r>
  </si>
  <si>
    <r>
      <t xml:space="preserve">Kompletna naprava  toplotno </t>
    </r>
    <r>
      <rPr>
        <b/>
        <sz val="11"/>
        <rFont val="Arial Narrow"/>
        <family val="2"/>
      </rPr>
      <t>izolacijske fasadne obloge</t>
    </r>
    <r>
      <rPr>
        <sz val="11"/>
        <rFont val="Arial Narrow"/>
        <family val="2"/>
      </rPr>
      <t xml:space="preserve"> fasadnih opečnih zidov z izolacijskimi ploščami IZ KAMENE VOLNE, debeline 16 cm (naprimer Knauf Insulation FPPL plošča za kontaktne fasade). Polaganje na lepilo ter armiranje z fasadno mrežo, naprava zaščitnih nanosov malt ter zaključnega finalnega nanosa - strukture ter barve po izbiri projektanta dvobarvna kombinacija zaključnega nanosa fasade. Vse ostalo po gornjem splošnem opisu. Obračun po m2 kompletno izdelane fasade. Oder zajet pri delovnih in fasadnih odrih.</t>
    </r>
  </si>
  <si>
    <r>
      <t xml:space="preserve">Kompletna naprava  toplotno </t>
    </r>
    <r>
      <rPr>
        <b/>
        <sz val="11"/>
        <rFont val="Arial Narrow"/>
        <family val="2"/>
      </rPr>
      <t>izolacijske fasadne obloge</t>
    </r>
    <r>
      <rPr>
        <sz val="11"/>
        <rFont val="Arial Narrow"/>
        <family val="2"/>
      </rPr>
      <t xml:space="preserve"> fasadnih opečnih zidov z izolacijskimi ploščami IZ KAMENE VOLNE, debeline 12 cm (naprimer Knauf Insulation FPPL plošča za kontaktne fasade). Polaganje na lepilo ter armiranje z fasadno mrežo, naprava zaščitnih nanosov malt ter zaključnega finalnega nanosa - strukture ter barve po izbiri projektanta dvobarvna kombinacija zaključnega nanosa fasade. Vse ostalo po gornjem splošnem opisu. Obračun po m2 kompletno izdelane fasade. Oder zajet pri delovnih in fasadnih odrih.</t>
    </r>
  </si>
  <si>
    <r>
      <t xml:space="preserve">Kompletna naprava  toplotno </t>
    </r>
    <r>
      <rPr>
        <b/>
        <sz val="11"/>
        <rFont val="Arial Narrow"/>
        <family val="2"/>
      </rPr>
      <t>izolacijske fasadne obloge</t>
    </r>
    <r>
      <rPr>
        <sz val="11"/>
        <rFont val="Arial Narrow"/>
        <family val="2"/>
      </rPr>
      <t xml:space="preserve"> </t>
    </r>
    <r>
      <rPr>
        <b/>
        <sz val="11"/>
        <rFont val="Arial Narrow"/>
        <family val="2"/>
      </rPr>
      <t>AB venca nad pritličjem</t>
    </r>
    <r>
      <rPr>
        <sz val="11"/>
        <rFont val="Arial Narrow"/>
        <family val="2"/>
      </rPr>
      <t xml:space="preserve"> z izolacijskimi ploščami IZ KAMENE VOLNE, debeline 5 cm (naprimer Knauf Insulation FPPL plošča za kontaktne fasade). Polaganje na lepilo ter armiranje z fasadno mrežo, naprava zaščitnih nanosov malt ter zaključnega finalnega nanosa - strukture ter barve po izbiri projektanta dvobarvna kombinacija zaključnega nanosa fasade. Vse ostalo po gornjem splošnem opisu. Obračun po m2 kompletno izdelane fasade. Oder zajet pri delovnih in fasadnih odrih.</t>
    </r>
  </si>
  <si>
    <r>
      <t>Izvedba grobega in finega zaključnega sloja</t>
    </r>
    <r>
      <rPr>
        <b/>
        <sz val="11"/>
        <rFont val="Arial Narrow"/>
        <family val="2"/>
      </rPr>
      <t xml:space="preserve"> fasade</t>
    </r>
    <r>
      <rPr>
        <sz val="11"/>
        <rFont val="Arial Narrow"/>
        <family val="2"/>
      </rPr>
      <t xml:space="preserve"> z vso potrebno podkonstrukcijo (mrežo), granulacija 3 mm, barva po izboru projektanta in vzorcu. Barva po izboru projektanta.</t>
    </r>
  </si>
  <si>
    <r>
      <t xml:space="preserve">Toplotna </t>
    </r>
    <r>
      <rPr>
        <b/>
        <sz val="11"/>
        <rFont val="Arial Narrow"/>
        <family val="2"/>
      </rPr>
      <t>izolacija hišnega podstavka</t>
    </r>
    <r>
      <rPr>
        <sz val="11"/>
        <rFont val="Arial Narrow"/>
        <family val="2"/>
      </rPr>
      <t xml:space="preserve"> (cokla) - glej točko B.5.18</t>
    </r>
  </si>
  <si>
    <r>
      <t xml:space="preserve">Kompletna </t>
    </r>
    <r>
      <rPr>
        <b/>
        <sz val="11"/>
        <rFont val="Arial Narrow"/>
        <family val="2"/>
      </rPr>
      <t>obdelava fasadnega podstavka</t>
    </r>
    <r>
      <rPr>
        <sz val="11"/>
        <rFont val="Arial Narrow"/>
        <family val="2"/>
      </rPr>
      <t xml:space="preserve"> - cokla objekta. Glej točko B.5.18!</t>
    </r>
  </si>
  <si>
    <r>
      <t>Izvedba grobega in finega zaključnega sloja</t>
    </r>
    <r>
      <rPr>
        <b/>
        <sz val="11"/>
        <rFont val="Arial Narrow"/>
        <family val="2"/>
      </rPr>
      <t xml:space="preserve"> cokla</t>
    </r>
    <r>
      <rPr>
        <sz val="11"/>
        <rFont val="Arial Narrow"/>
        <family val="2"/>
      </rPr>
      <t xml:space="preserve"> z vso potrebno podkonstrukcijo (mrežo), granulacija 3 mm, barva po izboru projektanta in vzorcu.</t>
    </r>
  </si>
  <si>
    <r>
      <t xml:space="preserve">Premaz celotne površine mavčno kartonskih sten in stropov z </t>
    </r>
    <r>
      <rPr>
        <b/>
        <sz val="11"/>
        <rFont val="Arial Narrow"/>
        <family val="2"/>
      </rPr>
      <t>emulzijo</t>
    </r>
    <r>
      <rPr>
        <sz val="11"/>
        <rFont val="Arial Narrow"/>
        <family val="2"/>
      </rPr>
      <t xml:space="preserve"> kot pripravo podlage pred opleskom z disperzijsko barvo. V ceni zajeti nabavo, dobavo in nanos - oplesk emulzije, vključno z zašito podlage in raznih vgrajenih predmetov.</t>
    </r>
  </si>
  <si>
    <t>C.11.4</t>
  </si>
  <si>
    <r>
      <t xml:space="preserve">Slikanje </t>
    </r>
    <r>
      <rPr>
        <b/>
        <sz val="11"/>
        <rFont val="Arial Narrow"/>
        <family val="2"/>
        <charset val="238"/>
      </rPr>
      <t xml:space="preserve">sten </t>
    </r>
    <r>
      <rPr>
        <b/>
        <sz val="11"/>
        <rFont val="Arial Narrow"/>
        <family val="2"/>
        <charset val="238"/>
      </rPr>
      <t>iz mavčno katronskimi ploščami</t>
    </r>
    <r>
      <rPr>
        <sz val="11"/>
        <rFont val="Arial Narrow"/>
        <family val="2"/>
        <charset val="238"/>
      </rPr>
      <t xml:space="preserve"> z disperzijsko barvo komplet s pripravo podlage.</t>
    </r>
  </si>
  <si>
    <t>C.11.5</t>
  </si>
  <si>
    <r>
      <t xml:space="preserve">Slikanje </t>
    </r>
    <r>
      <rPr>
        <b/>
        <sz val="11"/>
        <rFont val="Arial Narrow"/>
        <family val="2"/>
        <charset val="238"/>
      </rPr>
      <t>stropov obloženih iz mavčno katronskimi ploščami</t>
    </r>
    <r>
      <rPr>
        <sz val="11"/>
        <rFont val="Arial Narrow"/>
        <family val="2"/>
        <charset val="238"/>
      </rPr>
      <t xml:space="preserve"> z disperzijsko barvo komplet s pripravo podlage.</t>
    </r>
  </si>
  <si>
    <t>C.11.6</t>
  </si>
  <si>
    <t>Razna slikopleskarska popravila  po končanih delih ter nepredvidena dela - obračun po dejanskih stroških.</t>
  </si>
  <si>
    <t>C.11.8</t>
  </si>
  <si>
    <t>a) delo     KV</t>
  </si>
  <si>
    <t>b) material</t>
  </si>
  <si>
    <t xml:space="preserve">                  PK</t>
  </si>
  <si>
    <t>Slikopleskarska dela skupaj :</t>
  </si>
  <si>
    <t>C.5.1</t>
  </si>
  <si>
    <t>C.5.2</t>
  </si>
  <si>
    <t>C.5.3</t>
  </si>
  <si>
    <t>Knauf stenska obloga v mansardi, h=1.02 cm, lepljena direktno na opečno steno, z mavčnimi ploščami d = 12,5 mm.</t>
  </si>
  <si>
    <t>C.5.4</t>
  </si>
  <si>
    <t>C.5.5</t>
  </si>
  <si>
    <r>
      <t xml:space="preserve">Izvedba montažnega </t>
    </r>
    <r>
      <rPr>
        <b/>
        <sz val="11"/>
        <rFont val="Arial Narrow"/>
        <family val="2"/>
      </rPr>
      <t>vodoravnega stropa v mansardi</t>
    </r>
    <r>
      <rPr>
        <sz val="11"/>
        <rFont val="Arial Narrow"/>
        <family val="2"/>
      </rPr>
      <t xml:space="preserve">, dvonivojska kovinska podkonstrukcija (KP) iz stropnih C profilov / spuščeni strop po DIN 18168-1, višina stropa od tal 2,55 m, podlaga za pritrjevanje lesena strešna konstrukcija, enoslojna obloga iz Knauf mavčnih plošč debeline 15 mm, fugiranje v skladu z Navodili št. 2 (Fugiranje mavčnih plošč), ki jih je izdal IGG aprila 2003: kakovostna stopnja Q4. </t>
    </r>
  </si>
  <si>
    <r>
      <t xml:space="preserve">Izvedba montažnega </t>
    </r>
    <r>
      <rPr>
        <b/>
        <sz val="11"/>
        <rFont val="Arial Narrow"/>
        <family val="2"/>
      </rPr>
      <t>poševnega stropa v mansardi</t>
    </r>
    <r>
      <rPr>
        <sz val="11"/>
        <rFont val="Arial Narrow"/>
        <family val="2"/>
      </rPr>
      <t xml:space="preserve">, dvonivojska kovinska podkonstrukcija (KP) iz stropnih C profilov / spuščeni strop po DIN 18168-1, podlaga za pritrjevanje lesena strešna konstrukcija, enoslojna obloga iz impregniranih Knauf mavčnih plošč debeline 15 mm, fugiranje v skladu z Navodili št. 2 (Fugiranje mavčnih plošč), ki jih je izdal IGG aprila 2003: kakovostna stopnja Q4. </t>
    </r>
  </si>
  <si>
    <t>Nanos ometa z lopatico po celotni površini, debelina nanosa 2 mm, gladka površina. Vključno z brušenjem. Izdelek: kot napr. Knauf multi-finish.</t>
  </si>
  <si>
    <t>Fugiranje skladu z Navodili št. 2 (Fugiranje mavčnih plošč), ki jih je izdal IGG aprila 2003, kot dodatek pri izdelavi stropnega sistema z mavčnimi ploščami, kakovostna stopnja Q4, toleranca ravnosti s povečanimi zahtevami po DIN 18202, tab. 3, vrsta 7, višina stropne površine spuščenega stropa od tal od 2,55 m, podlaga so mavčne plošče, na katere pride nanos iz gladkih slojev s srednje sijočim premazom, izvedba s posebnim grundiranjem, belo pigmentirano na organski osnovi. Izdelek: kot napr. Knauf putzgrund.</t>
  </si>
  <si>
    <r>
      <t xml:space="preserve">Toplotna </t>
    </r>
    <r>
      <rPr>
        <b/>
        <sz val="11"/>
        <rFont val="Arial Narrow"/>
        <family val="2"/>
        <charset val="238"/>
      </rPr>
      <t>izolacija obodnih sten</t>
    </r>
    <r>
      <rPr>
        <sz val="11"/>
        <rFont val="Arial Narrow"/>
        <family val="2"/>
        <charset val="238"/>
      </rPr>
      <t xml:space="preserve"> - glej točko C.12.1 in C.12.2 </t>
    </r>
  </si>
  <si>
    <t>B.5.26</t>
  </si>
  <si>
    <t>B.5.27</t>
  </si>
  <si>
    <r>
      <t xml:space="preserve">Dobava in izvedba toplotne </t>
    </r>
    <r>
      <rPr>
        <b/>
        <sz val="11"/>
        <rFont val="Arial Narrow"/>
        <family val="2"/>
      </rPr>
      <t>izolacije v predelih betonskih vertikalnih in horizontalnih vezi</t>
    </r>
    <r>
      <rPr>
        <sz val="11"/>
        <rFont val="Arial Narrow"/>
        <family val="2"/>
      </rPr>
      <t>, toplotna izolacija deb. 5 cm.</t>
    </r>
  </si>
  <si>
    <r>
      <t xml:space="preserve">Kompletna izdelava, dobava in montaža </t>
    </r>
    <r>
      <rPr>
        <b/>
        <sz val="11"/>
        <rFont val="Arial Narrow"/>
        <family val="2"/>
      </rPr>
      <t xml:space="preserve">toplotne izolacije </t>
    </r>
    <r>
      <rPr>
        <sz val="11"/>
        <rFont val="Arial Narrow"/>
        <family val="2"/>
      </rPr>
      <t>:</t>
    </r>
  </si>
  <si>
    <t>kpl</t>
  </si>
  <si>
    <t xml:space="preserve">Izdelava PID dokumentacije za celoten objekt ( gradbeni del, elektro in strojni del z pripravo dokumentacije za tehnični pregled) </t>
  </si>
  <si>
    <t>P0</t>
  </si>
  <si>
    <t>v.1</t>
  </si>
  <si>
    <t>POPIS MATERIALA IN DEL ZA ELEKTRO NAPELJAVE</t>
  </si>
  <si>
    <t>POMOŽNA STAVBA NA ŠPORTNEM IGRIŠČU</t>
  </si>
  <si>
    <t>1. Instalacije</t>
  </si>
  <si>
    <t>Dobava, polaganje in označevanje instalacijskega materiala:</t>
  </si>
  <si>
    <t>Z.št.</t>
  </si>
  <si>
    <t>Opis</t>
  </si>
  <si>
    <t>Tip</t>
  </si>
  <si>
    <t>Cena/Enoto</t>
  </si>
  <si>
    <t>Cena</t>
  </si>
  <si>
    <t xml:space="preserve">ojačana, gibljiva, plastična zaščitna cev, Ø16mm </t>
  </si>
  <si>
    <t>RBT Ø16 mm</t>
  </si>
  <si>
    <t>m</t>
  </si>
  <si>
    <r>
      <t>energetski kabel, NYM-J 5x1,5 mm</t>
    </r>
    <r>
      <rPr>
        <vertAlign val="superscript"/>
        <sz val="10"/>
        <rFont val="Arial Narrow"/>
        <family val="2"/>
        <charset val="238"/>
      </rPr>
      <t>2</t>
    </r>
    <r>
      <rPr>
        <sz val="10"/>
        <rFont val="Arial Narrow"/>
        <family val="2"/>
        <charset val="238"/>
      </rPr>
      <t xml:space="preserve"> </t>
    </r>
  </si>
  <si>
    <r>
      <t>energetski kabel, NYM-J 3x2,5 mm</t>
    </r>
    <r>
      <rPr>
        <vertAlign val="superscript"/>
        <sz val="10"/>
        <rFont val="Arial Narrow"/>
        <family val="2"/>
        <charset val="238"/>
      </rPr>
      <t>2</t>
    </r>
    <r>
      <rPr>
        <sz val="10"/>
        <rFont val="Arial Narrow"/>
        <family val="2"/>
        <charset val="238"/>
      </rPr>
      <t xml:space="preserve"> </t>
    </r>
  </si>
  <si>
    <t>kos</t>
  </si>
  <si>
    <t>drobni, instalacijski material (lestenčne sponke, podometne razvodnice…)</t>
  </si>
  <si>
    <t>komp.</t>
  </si>
  <si>
    <t>meritve električne instalacije z izdajo merilnega protokola z rezultati za vsako izmerjeno mesto</t>
  </si>
  <si>
    <t>SKUPAJ</t>
  </si>
  <si>
    <t>3. Razsvetljava</t>
  </si>
  <si>
    <r>
      <t xml:space="preserve">Dobava in montaža svetilk komplet z funkcionalnim preizkusom.                                                  </t>
    </r>
    <r>
      <rPr>
        <b/>
        <sz val="10"/>
        <color indexed="8"/>
        <rFont val="Arial Narrow"/>
        <family val="2"/>
        <charset val="238"/>
      </rPr>
      <t>OPOMBA: tipe svetil, je potrebno uskladiti z investitorjem</t>
    </r>
  </si>
  <si>
    <t>Pregled zasilne razsvetljave in pridobitev potrdila o brezhibnosti s strani pooblaščene organizacije</t>
  </si>
  <si>
    <t>4. Stikalni bloki</t>
  </si>
  <si>
    <t>Dobava, montaža, vezava in označevanje opreme, ki se vgradi v stikalni blok.</t>
  </si>
  <si>
    <t>kompl.</t>
  </si>
  <si>
    <t>vezni in ostali drobni material, označevanje elementov, pregled, meritve, poročilo o preizkusu</t>
  </si>
  <si>
    <t>5. Ostalo</t>
  </si>
  <si>
    <t>priprava dokumentacije za tehnični pregled (izjave, certifikati, navodila…), izdelava projekta izvedenih del - PID</t>
  </si>
  <si>
    <t>kompl</t>
  </si>
  <si>
    <t>nadgradna, LED svetilka ( panel ) dim. 600x600 40 W 3280 lm  6000 K</t>
  </si>
  <si>
    <t>ureditev priključne omarice na fasadi</t>
  </si>
  <si>
    <t>demontaža svetilk v mansardi in na fasadi</t>
  </si>
  <si>
    <t>ponovna montaža svetilk na fasadi</t>
  </si>
  <si>
    <t xml:space="preserve">REKAPITULACIJA </t>
  </si>
  <si>
    <t>POPIS DEL</t>
  </si>
  <si>
    <t>SKUPAJ (brez DDV)</t>
  </si>
  <si>
    <t>POPUST v %</t>
  </si>
  <si>
    <t>SKUPAJ s POPUSTOM</t>
  </si>
  <si>
    <t>SKUPAJ z DDV</t>
  </si>
  <si>
    <t xml:space="preserve">SKUPAJ GRADBENA DELA </t>
  </si>
  <si>
    <t xml:space="preserve">SKUPAJ : </t>
  </si>
  <si>
    <t>ELEKTRO DELA</t>
  </si>
  <si>
    <t>DDV</t>
  </si>
  <si>
    <t>Kardoševa ulica 2, 9000 Murska Sobota</t>
  </si>
  <si>
    <t>Ponudnik / Vodilni partner ( naziv in naslov ) :</t>
  </si>
  <si>
    <t>Predmet naročila : Pomožna stavba na športnem igrišču</t>
  </si>
  <si>
    <t>Naročnik : Mestna občina Murska Sobota</t>
  </si>
</sst>
</file>

<file path=xl/styles.xml><?xml version="1.0" encoding="utf-8"?>
<styleSheet xmlns="http://schemas.openxmlformats.org/spreadsheetml/2006/main">
  <numFmts count="5">
    <numFmt numFmtId="44" formatCode="_-* #,##0.00\ &quot;€&quot;_-;\-* #,##0.00\ &quot;€&quot;_-;_-* &quot;-&quot;??\ &quot;€&quot;_-;_-@_-"/>
    <numFmt numFmtId="164" formatCode="#,##0.000"/>
    <numFmt numFmtId="165" formatCode="#,##0.00\ [$EUR];\-#,##0.00\ [$EUR]"/>
    <numFmt numFmtId="166" formatCode="_-* #,##0.00\ [$EUR]_-;\-* #,##0.00\ [$EUR]_-;_-* &quot;-&quot;??\ [$EUR]_-;_-@_-"/>
    <numFmt numFmtId="167" formatCode="#,##0.00\ &quot;€&quot;"/>
  </numFmts>
  <fonts count="29">
    <font>
      <sz val="11"/>
      <name val="Arial Narrow"/>
      <family val="2"/>
    </font>
    <font>
      <sz val="11"/>
      <name val="Arial Narrow"/>
      <family val="2"/>
    </font>
    <font>
      <sz val="11"/>
      <name val="Arial Narrow"/>
      <family val="2"/>
      <charset val="238"/>
    </font>
    <font>
      <b/>
      <sz val="11"/>
      <name val="Arial Narrow"/>
      <family val="2"/>
      <charset val="238"/>
    </font>
    <font>
      <b/>
      <sz val="18"/>
      <name val="Arial Narrow"/>
      <family val="2"/>
      <charset val="238"/>
    </font>
    <font>
      <sz val="11"/>
      <color rgb="FFFF0000"/>
      <name val="Arial Narrow"/>
      <family val="2"/>
    </font>
    <font>
      <b/>
      <sz val="11"/>
      <name val="Arial Narrow"/>
      <family val="2"/>
    </font>
    <font>
      <sz val="11"/>
      <color theme="5"/>
      <name val="Arial Narrow"/>
      <family val="2"/>
    </font>
    <font>
      <sz val="11"/>
      <color theme="5" tint="-0.249977111117893"/>
      <name val="Arial Narrow"/>
      <family val="2"/>
    </font>
    <font>
      <b/>
      <i/>
      <sz val="14"/>
      <name val="Arial Narrow"/>
      <family val="2"/>
      <charset val="238"/>
    </font>
    <font>
      <sz val="14"/>
      <name val="Arial Narrow"/>
      <family val="2"/>
      <charset val="238"/>
    </font>
    <font>
      <b/>
      <i/>
      <sz val="11"/>
      <name val="Arial Narrow"/>
      <family val="2"/>
      <charset val="238"/>
    </font>
    <font>
      <b/>
      <sz val="12"/>
      <name val="Arial Narrow"/>
      <family val="2"/>
      <charset val="238"/>
    </font>
    <font>
      <sz val="12"/>
      <name val="Arial Narrow"/>
      <family val="2"/>
      <charset val="238"/>
    </font>
    <font>
      <sz val="10"/>
      <name val="Arial Narrow"/>
      <family val="2"/>
      <charset val="238"/>
    </font>
    <font>
      <b/>
      <sz val="10"/>
      <name val="Arial Narrow"/>
      <family val="2"/>
      <charset val="238"/>
    </font>
    <font>
      <vertAlign val="superscript"/>
      <sz val="10"/>
      <name val="Arial Narrow"/>
      <family val="2"/>
      <charset val="238"/>
    </font>
    <font>
      <sz val="10"/>
      <color theme="1"/>
      <name val="Arial Narrow"/>
      <family val="2"/>
      <charset val="238"/>
    </font>
    <font>
      <b/>
      <sz val="12"/>
      <color theme="1"/>
      <name val="Arial Narrow"/>
      <family val="2"/>
      <charset val="238"/>
    </font>
    <font>
      <sz val="12"/>
      <color theme="1"/>
      <name val="Arial Narrow"/>
      <family val="2"/>
      <charset val="238"/>
    </font>
    <font>
      <b/>
      <sz val="10"/>
      <color indexed="8"/>
      <name val="Arial Narrow"/>
      <family val="2"/>
      <charset val="238"/>
    </font>
    <font>
      <b/>
      <sz val="10"/>
      <color theme="1"/>
      <name val="Arial Narrow"/>
      <family val="2"/>
      <charset val="238"/>
    </font>
    <font>
      <b/>
      <sz val="16"/>
      <color indexed="8"/>
      <name val="Arial Narrow"/>
      <family val="2"/>
    </font>
    <font>
      <sz val="11"/>
      <color indexed="8"/>
      <name val="Arial Narrow"/>
      <family val="2"/>
    </font>
    <font>
      <b/>
      <sz val="11"/>
      <color indexed="8"/>
      <name val="Arial Narrow"/>
      <family val="2"/>
    </font>
    <font>
      <b/>
      <sz val="11"/>
      <color indexed="8"/>
      <name val="Arial Narrow"/>
      <family val="2"/>
      <charset val="238"/>
    </font>
    <font>
      <b/>
      <sz val="14"/>
      <color indexed="8"/>
      <name val="Arial Narrow"/>
      <family val="2"/>
    </font>
    <font>
      <sz val="14"/>
      <color indexed="8"/>
      <name val="Arial Narrow"/>
      <family val="2"/>
      <charset val="238"/>
    </font>
    <font>
      <b/>
      <sz val="11"/>
      <color theme="1"/>
      <name val="Calibri"/>
      <family val="2"/>
      <charset val="238"/>
      <scheme val="minor"/>
    </font>
  </fonts>
  <fills count="8">
    <fill>
      <patternFill patternType="none"/>
    </fill>
    <fill>
      <patternFill patternType="gray125"/>
    </fill>
    <fill>
      <patternFill patternType="solid">
        <fgColor theme="2" tint="-9.9978637043366805E-2"/>
        <bgColor indexed="64"/>
      </patternFill>
    </fill>
    <fill>
      <patternFill patternType="solid">
        <fgColor theme="3"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43"/>
        <bgColor indexed="64"/>
      </patternFill>
    </fill>
    <fill>
      <patternFill patternType="solid">
        <fgColor theme="9" tint="0.79998168889431442"/>
        <bgColor indexed="64"/>
      </patternFill>
    </fill>
  </fills>
  <borders count="12">
    <border>
      <left/>
      <right/>
      <top/>
      <bottom/>
      <diagonal/>
    </border>
    <border>
      <left/>
      <right/>
      <top/>
      <bottom style="thin">
        <color indexed="61"/>
      </bottom>
      <diagonal/>
    </border>
    <border>
      <left/>
      <right/>
      <top style="thin">
        <color indexed="64"/>
      </top>
      <bottom style="medium">
        <color indexed="64"/>
      </bottom>
      <diagonal/>
    </border>
    <border>
      <left/>
      <right/>
      <top style="thin">
        <color indexed="61"/>
      </top>
      <bottom style="thin">
        <color indexed="61"/>
      </bottom>
      <diagonal/>
    </border>
    <border>
      <left/>
      <right/>
      <top style="thin">
        <color indexed="61"/>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4" fontId="0" fillId="0" borderId="1">
      <alignment vertical="top" wrapText="1"/>
    </xf>
    <xf numFmtId="44" fontId="1" fillId="0" borderId="0" applyFont="0" applyFill="0" applyBorder="0" applyAlignment="0" applyProtection="0"/>
  </cellStyleXfs>
  <cellXfs count="172">
    <xf numFmtId="4" fontId="0" fillId="0" borderId="1" xfId="0">
      <alignment vertical="top" wrapText="1"/>
    </xf>
    <xf numFmtId="4" fontId="0" fillId="0" borderId="0" xfId="0" applyBorder="1">
      <alignment vertical="top" wrapText="1"/>
    </xf>
    <xf numFmtId="4" fontId="1" fillId="0" borderId="1" xfId="0" applyFont="1" applyAlignment="1">
      <alignment horizontal="left" vertical="top" wrapText="1"/>
    </xf>
    <xf numFmtId="164" fontId="0" fillId="0" borderId="0" xfId="0" applyNumberFormat="1" applyBorder="1">
      <alignment vertical="top" wrapText="1"/>
    </xf>
    <xf numFmtId="164" fontId="0" fillId="0" borderId="0" xfId="0" applyNumberFormat="1" applyFill="1" applyBorder="1">
      <alignment vertical="top" wrapText="1"/>
    </xf>
    <xf numFmtId="4" fontId="0" fillId="0" borderId="0" xfId="0" applyFill="1" applyBorder="1">
      <alignment vertical="top" wrapText="1"/>
    </xf>
    <xf numFmtId="4" fontId="0" fillId="0" borderId="1" xfId="0" applyFill="1">
      <alignment vertical="top" wrapText="1"/>
    </xf>
    <xf numFmtId="4" fontId="2" fillId="0" borderId="1" xfId="0" applyFont="1">
      <alignment vertical="top" wrapText="1"/>
    </xf>
    <xf numFmtId="4" fontId="0" fillId="4" borderId="1" xfId="0" applyFill="1">
      <alignment vertical="top" wrapText="1"/>
    </xf>
    <xf numFmtId="4" fontId="3" fillId="4" borderId="1" xfId="0" applyFont="1" applyFill="1">
      <alignment vertical="top" wrapText="1"/>
    </xf>
    <xf numFmtId="4" fontId="4" fillId="3" borderId="2" xfId="0" applyFont="1" applyFill="1" applyBorder="1">
      <alignment vertical="top" wrapText="1"/>
    </xf>
    <xf numFmtId="4" fontId="3" fillId="0" borderId="1" xfId="0" applyFont="1">
      <alignment vertical="top" wrapText="1"/>
    </xf>
    <xf numFmtId="4" fontId="3" fillId="0" borderId="4" xfId="0" applyFont="1" applyBorder="1">
      <alignment vertical="top" wrapText="1"/>
    </xf>
    <xf numFmtId="4" fontId="3" fillId="2" borderId="1" xfId="0" applyFont="1" applyFill="1">
      <alignment vertical="top" wrapText="1"/>
    </xf>
    <xf numFmtId="4" fontId="0" fillId="0" borderId="1" xfId="0" applyAlignment="1">
      <alignment horizontal="right" wrapText="1"/>
    </xf>
    <xf numFmtId="4" fontId="0" fillId="0" borderId="0" xfId="0" applyBorder="1" applyAlignment="1">
      <alignment horizontal="right" wrapText="1"/>
    </xf>
    <xf numFmtId="4" fontId="4" fillId="3" borderId="2" xfId="0" applyFont="1" applyFill="1" applyBorder="1" applyAlignment="1">
      <alignment horizontal="right" wrapText="1"/>
    </xf>
    <xf numFmtId="4" fontId="3" fillId="0" borderId="4" xfId="0" applyFont="1" applyBorder="1" applyAlignment="1">
      <alignment horizontal="right" wrapText="1"/>
    </xf>
    <xf numFmtId="4" fontId="3" fillId="2" borderId="1" xfId="0" applyFont="1" applyFill="1" applyAlignment="1">
      <alignment horizontal="right" wrapText="1"/>
    </xf>
    <xf numFmtId="4" fontId="0" fillId="0" borderId="1" xfId="0" applyAlignment="1">
      <alignment horizontal="left" vertical="top" wrapText="1"/>
    </xf>
    <xf numFmtId="4" fontId="0" fillId="0" borderId="0" xfId="0" applyBorder="1" applyAlignment="1">
      <alignment horizontal="left" vertical="top" wrapText="1"/>
    </xf>
    <xf numFmtId="4" fontId="4" fillId="3" borderId="2" xfId="0" applyFont="1" applyFill="1" applyBorder="1" applyAlignment="1">
      <alignment horizontal="left" vertical="top" wrapText="1"/>
    </xf>
    <xf numFmtId="4" fontId="3" fillId="2" borderId="1" xfId="0" applyFont="1" applyFill="1" applyAlignment="1">
      <alignment horizontal="left" vertical="top" wrapText="1"/>
    </xf>
    <xf numFmtId="4" fontId="5" fillId="0" borderId="1" xfId="0" applyFont="1">
      <alignment vertical="top" wrapText="1"/>
    </xf>
    <xf numFmtId="4" fontId="5" fillId="0" borderId="1" xfId="0" applyFont="1" applyAlignment="1">
      <alignment horizontal="right" wrapText="1"/>
    </xf>
    <xf numFmtId="4" fontId="0" fillId="0" borderId="1" xfId="0" applyFont="1" applyAlignment="1">
      <alignment horizontal="right" wrapText="1"/>
    </xf>
    <xf numFmtId="4" fontId="3" fillId="5" borderId="1" xfId="0" applyFont="1" applyFill="1">
      <alignment vertical="top" wrapText="1"/>
    </xf>
    <xf numFmtId="4" fontId="3" fillId="0" borderId="1" xfId="0" applyFont="1" applyFill="1">
      <alignment vertical="top" wrapText="1"/>
    </xf>
    <xf numFmtId="4" fontId="5" fillId="0" borderId="1" xfId="0" applyFont="1" applyAlignment="1">
      <alignment horizontal="left" vertical="top" wrapText="1"/>
    </xf>
    <xf numFmtId="4" fontId="0" fillId="0" borderId="1" xfId="0" applyFont="1" applyAlignment="1">
      <alignment horizontal="left" vertical="top" wrapText="1"/>
    </xf>
    <xf numFmtId="4" fontId="0" fillId="0" borderId="1" xfId="0" applyFont="1">
      <alignment vertical="top" wrapText="1"/>
    </xf>
    <xf numFmtId="4" fontId="0" fillId="0" borderId="1" xfId="0" applyFill="1" applyAlignment="1">
      <alignment horizontal="left" vertical="top" wrapText="1"/>
    </xf>
    <xf numFmtId="4" fontId="0" fillId="0" borderId="1" xfId="0" applyFill="1" applyAlignment="1">
      <alignment horizontal="right" wrapText="1"/>
    </xf>
    <xf numFmtId="4" fontId="0" fillId="4" borderId="1" xfId="0" applyFill="1" applyAlignment="1">
      <alignment horizontal="left" vertical="top" wrapText="1"/>
    </xf>
    <xf numFmtId="4" fontId="7" fillId="0" borderId="1" xfId="0" applyFont="1">
      <alignment vertical="top" wrapText="1"/>
    </xf>
    <xf numFmtId="4" fontId="8" fillId="0" borderId="1" xfId="0" applyFont="1" applyAlignment="1">
      <alignment horizontal="left" vertical="top" wrapText="1"/>
    </xf>
    <xf numFmtId="4" fontId="0" fillId="0" borderId="1" xfId="0" applyFont="1" applyFill="1">
      <alignment vertical="top" wrapText="1"/>
    </xf>
    <xf numFmtId="4" fontId="0" fillId="4" borderId="1" xfId="0" applyFill="1" applyAlignment="1">
      <alignment vertical="top" wrapText="1"/>
    </xf>
    <xf numFmtId="0" fontId="2" fillId="0" borderId="1" xfId="0" applyNumberFormat="1" applyFont="1" applyFill="1" applyAlignment="1">
      <alignment horizontal="center" vertical="top" wrapText="1"/>
    </xf>
    <xf numFmtId="4" fontId="2" fillId="0" borderId="1" xfId="0" applyFont="1" applyFill="1">
      <alignment vertical="top" wrapText="1"/>
    </xf>
    <xf numFmtId="4" fontId="0" fillId="0" borderId="1" xfId="0" applyFont="1" applyFill="1" applyAlignment="1">
      <alignment horizontal="right" wrapText="1"/>
    </xf>
    <xf numFmtId="4" fontId="5" fillId="0" borderId="1" xfId="0" applyFont="1" applyFill="1">
      <alignment vertical="top" wrapText="1"/>
    </xf>
    <xf numFmtId="4" fontId="5" fillId="0" borderId="1" xfId="0" applyFont="1" applyFill="1" applyAlignment="1">
      <alignment horizontal="right" wrapText="1"/>
    </xf>
    <xf numFmtId="4" fontId="0" fillId="0" borderId="1" xfId="0" applyFont="1" applyFill="1" applyAlignment="1">
      <alignment horizontal="left" vertical="top" wrapText="1"/>
    </xf>
    <xf numFmtId="4" fontId="5" fillId="0" borderId="1" xfId="0" applyFont="1" applyFill="1" applyAlignment="1">
      <alignment horizontal="left" vertical="top" wrapText="1"/>
    </xf>
    <xf numFmtId="0" fontId="0" fillId="0" borderId="1" xfId="0" applyNumberFormat="1" applyFill="1">
      <alignment vertical="top" wrapText="1"/>
    </xf>
    <xf numFmtId="0" fontId="2" fillId="6" borderId="1" xfId="0" applyNumberFormat="1" applyFont="1" applyFill="1" applyAlignment="1">
      <alignment vertical="top" wrapText="1"/>
    </xf>
    <xf numFmtId="0" fontId="2" fillId="0" borderId="1" xfId="0" applyNumberFormat="1" applyFont="1" applyAlignment="1">
      <alignment vertical="top" wrapText="1"/>
    </xf>
    <xf numFmtId="4" fontId="2" fillId="0" borderId="1" xfId="0" applyFont="1" applyAlignment="1">
      <alignment horizontal="center" wrapText="1"/>
    </xf>
    <xf numFmtId="2" fontId="2" fillId="0" borderId="1" xfId="0" applyNumberFormat="1" applyFont="1" applyAlignment="1">
      <alignment horizontal="right" wrapText="1"/>
    </xf>
    <xf numFmtId="0" fontId="2" fillId="0" borderId="1" xfId="0" applyNumberFormat="1" applyFont="1" applyFill="1" applyAlignment="1">
      <alignment horizontal="left" vertical="top" wrapText="1"/>
    </xf>
    <xf numFmtId="4" fontId="1" fillId="0" borderId="1" xfId="0" applyFont="1" applyFill="1" applyAlignment="1">
      <alignment horizontal="left" vertical="top" wrapText="1"/>
    </xf>
    <xf numFmtId="0" fontId="9" fillId="0" borderId="0" xfId="0" applyNumberFormat="1" applyFont="1" applyBorder="1" applyAlignment="1" applyProtection="1">
      <alignment horizontal="left"/>
    </xf>
    <xf numFmtId="0" fontId="10" fillId="0" borderId="0" xfId="0" applyNumberFormat="1" applyFont="1" applyBorder="1" applyAlignment="1" applyProtection="1"/>
    <xf numFmtId="0" fontId="2" fillId="0" borderId="0" xfId="0" applyNumberFormat="1" applyFont="1" applyBorder="1" applyAlignment="1" applyProtection="1"/>
    <xf numFmtId="0" fontId="2" fillId="0" borderId="0" xfId="0" applyNumberFormat="1" applyFont="1" applyBorder="1" applyAlignment="1" applyProtection="1">
      <alignment horizontal="left"/>
    </xf>
    <xf numFmtId="0" fontId="10" fillId="0" borderId="0" xfId="0" applyNumberFormat="1" applyFont="1" applyBorder="1" applyAlignment="1" applyProtection="1">
      <alignment horizontal="left"/>
    </xf>
    <xf numFmtId="0" fontId="11" fillId="0" borderId="0" xfId="0" applyNumberFormat="1" applyFont="1" applyBorder="1" applyAlignment="1" applyProtection="1">
      <alignment horizontal="left"/>
    </xf>
    <xf numFmtId="0" fontId="14" fillId="0" borderId="0" xfId="0" applyNumberFormat="1" applyFont="1" applyFill="1" applyBorder="1" applyAlignment="1" applyProtection="1">
      <alignment horizontal="left"/>
    </xf>
    <xf numFmtId="0" fontId="14" fillId="0" borderId="0" xfId="0" applyNumberFormat="1" applyFont="1" applyFill="1" applyBorder="1" applyAlignment="1" applyProtection="1"/>
    <xf numFmtId="0" fontId="14" fillId="0" borderId="0" xfId="0" applyNumberFormat="1" applyFont="1" applyFill="1" applyBorder="1" applyAlignment="1" applyProtection="1">
      <alignment horizontal="left" vertical="top"/>
    </xf>
    <xf numFmtId="0" fontId="14" fillId="0" borderId="0" xfId="0" applyNumberFormat="1" applyFont="1" applyFill="1" applyBorder="1" applyAlignment="1" applyProtection="1">
      <alignment horizontal="justify" vertical="top"/>
    </xf>
    <xf numFmtId="0" fontId="14" fillId="0" borderId="0" xfId="0" applyNumberFormat="1" applyFont="1" applyFill="1" applyBorder="1" applyAlignment="1" applyProtection="1">
      <alignment vertical="top"/>
    </xf>
    <xf numFmtId="0" fontId="15" fillId="0" borderId="5" xfId="0" applyNumberFormat="1" applyFont="1" applyFill="1" applyBorder="1" applyAlignment="1" applyProtection="1">
      <alignment horizontal="left" vertical="top"/>
    </xf>
    <xf numFmtId="0" fontId="17" fillId="0" borderId="0" xfId="0" applyNumberFormat="1" applyFont="1" applyFill="1" applyBorder="1" applyAlignment="1" applyProtection="1">
      <alignment horizontal="left" vertical="top"/>
    </xf>
    <xf numFmtId="0" fontId="17" fillId="0" borderId="0" xfId="0" applyNumberFormat="1" applyFont="1" applyFill="1" applyBorder="1" applyAlignment="1" applyProtection="1">
      <alignment horizontal="justify" vertical="top"/>
    </xf>
    <xf numFmtId="0" fontId="17" fillId="0" borderId="0" xfId="0" applyNumberFormat="1" applyFont="1" applyFill="1" applyBorder="1" applyAlignment="1" applyProtection="1">
      <alignment horizontal="left"/>
    </xf>
    <xf numFmtId="0" fontId="17" fillId="0" borderId="0" xfId="0" applyNumberFormat="1" applyFont="1" applyFill="1" applyBorder="1" applyAlignment="1" applyProtection="1"/>
    <xf numFmtId="0" fontId="17" fillId="0" borderId="0" xfId="0" applyNumberFormat="1" applyFont="1" applyFill="1" applyBorder="1" applyAlignment="1" applyProtection="1">
      <alignment horizontal="justify"/>
    </xf>
    <xf numFmtId="0" fontId="15" fillId="0" borderId="0" xfId="0" applyNumberFormat="1" applyFont="1" applyFill="1" applyBorder="1" applyAlignment="1" applyProtection="1">
      <alignment horizontal="left"/>
    </xf>
    <xf numFmtId="0" fontId="13" fillId="0" borderId="0" xfId="0" applyNumberFormat="1" applyFont="1" applyFill="1" applyBorder="1" applyAlignment="1" applyProtection="1">
      <alignment horizontal="left"/>
    </xf>
    <xf numFmtId="0" fontId="13" fillId="0" borderId="0" xfId="0" applyNumberFormat="1" applyFont="1" applyFill="1" applyBorder="1" applyAlignment="1" applyProtection="1"/>
    <xf numFmtId="0" fontId="15" fillId="0" borderId="5" xfId="0" applyNumberFormat="1" applyFont="1" applyFill="1" applyBorder="1" applyAlignment="1" applyProtection="1">
      <alignment vertical="top"/>
    </xf>
    <xf numFmtId="0" fontId="14" fillId="0" borderId="5" xfId="0" applyNumberFormat="1" applyFont="1" applyFill="1" applyBorder="1" applyAlignment="1" applyProtection="1">
      <alignment horizontal="left" vertical="top"/>
    </xf>
    <xf numFmtId="0" fontId="14" fillId="0" borderId="5" xfId="0" applyNumberFormat="1" applyFont="1" applyFill="1" applyBorder="1" applyAlignment="1" applyProtection="1">
      <alignment horizontal="justify" vertical="top" wrapText="1"/>
    </xf>
    <xf numFmtId="0" fontId="14" fillId="0" borderId="5" xfId="0" applyNumberFormat="1" applyFont="1" applyFill="1" applyBorder="1" applyAlignment="1" applyProtection="1">
      <alignment horizontal="justify" vertical="top"/>
    </xf>
    <xf numFmtId="0" fontId="14" fillId="0" borderId="5" xfId="0" applyNumberFormat="1" applyFont="1" applyFill="1" applyBorder="1" applyAlignment="1" applyProtection="1">
      <alignment vertical="top"/>
    </xf>
    <xf numFmtId="0" fontId="21" fillId="0" borderId="5" xfId="0" applyNumberFormat="1" applyFont="1" applyFill="1" applyBorder="1" applyAlignment="1" applyProtection="1">
      <alignment horizontal="left" vertical="top"/>
    </xf>
    <xf numFmtId="0" fontId="21" fillId="0" borderId="5" xfId="0" applyNumberFormat="1" applyFont="1" applyFill="1" applyBorder="1" applyAlignment="1" applyProtection="1">
      <alignment vertical="top"/>
    </xf>
    <xf numFmtId="0" fontId="17" fillId="0" borderId="5" xfId="0" applyNumberFormat="1" applyFont="1" applyFill="1" applyBorder="1" applyAlignment="1" applyProtection="1">
      <alignment horizontal="left" vertical="top"/>
    </xf>
    <xf numFmtId="0" fontId="17" fillId="0" borderId="5" xfId="0" applyNumberFormat="1" applyFont="1" applyFill="1" applyBorder="1" applyAlignment="1" applyProtection="1">
      <alignment vertical="top" wrapText="1"/>
    </xf>
    <xf numFmtId="0" fontId="17" fillId="0" borderId="5" xfId="0" applyNumberFormat="1" applyFont="1" applyFill="1" applyBorder="1" applyAlignment="1" applyProtection="1">
      <alignment vertical="top"/>
    </xf>
    <xf numFmtId="0" fontId="17" fillId="0" borderId="5" xfId="0" applyNumberFormat="1" applyFont="1" applyFill="1" applyBorder="1" applyAlignment="1" applyProtection="1">
      <alignment horizontal="justify" vertical="top" wrapText="1"/>
    </xf>
    <xf numFmtId="0" fontId="14" fillId="0" borderId="5" xfId="0" applyNumberFormat="1" applyFont="1" applyFill="1" applyBorder="1" applyAlignment="1" applyProtection="1">
      <alignment vertical="top" wrapText="1"/>
    </xf>
    <xf numFmtId="0" fontId="12" fillId="0" borderId="0" xfId="0" applyNumberFormat="1" applyFont="1" applyFill="1" applyBorder="1" applyAlignment="1" applyProtection="1">
      <alignment horizontal="left"/>
    </xf>
    <xf numFmtId="0" fontId="14" fillId="0" borderId="0" xfId="0" applyNumberFormat="1" applyFont="1" applyFill="1" applyBorder="1" applyAlignment="1" applyProtection="1">
      <alignment horizontal="justify" vertical="top"/>
    </xf>
    <xf numFmtId="0" fontId="14" fillId="0" borderId="6" xfId="0" applyNumberFormat="1" applyFont="1" applyFill="1" applyBorder="1" applyAlignment="1" applyProtection="1">
      <alignment horizontal="left" vertical="top"/>
    </xf>
    <xf numFmtId="0" fontId="14" fillId="0" borderId="7" xfId="0" applyNumberFormat="1" applyFont="1" applyFill="1" applyBorder="1" applyAlignment="1" applyProtection="1">
      <alignment horizontal="left" vertical="top" wrapText="1"/>
    </xf>
    <xf numFmtId="0" fontId="14" fillId="0" borderId="7" xfId="0" applyNumberFormat="1" applyFont="1" applyFill="1" applyBorder="1" applyAlignment="1" applyProtection="1">
      <alignment horizontal="left" vertical="top"/>
    </xf>
    <xf numFmtId="0" fontId="14" fillId="0" borderId="9" xfId="0" applyNumberFormat="1" applyFont="1" applyFill="1" applyBorder="1" applyAlignment="1" applyProtection="1">
      <alignment horizontal="left"/>
    </xf>
    <xf numFmtId="0" fontId="14" fillId="0" borderId="10" xfId="0" applyNumberFormat="1" applyFont="1" applyFill="1" applyBorder="1" applyAlignment="1" applyProtection="1"/>
    <xf numFmtId="0" fontId="14" fillId="0" borderId="10" xfId="0" applyNumberFormat="1" applyFont="1" applyFill="1" applyBorder="1" applyAlignment="1" applyProtection="1">
      <alignment horizontal="left"/>
    </xf>
    <xf numFmtId="0" fontId="14" fillId="0" borderId="6" xfId="0" applyNumberFormat="1" applyFont="1" applyFill="1" applyBorder="1" applyAlignment="1" applyProtection="1">
      <alignment horizontal="left"/>
    </xf>
    <xf numFmtId="0" fontId="14" fillId="0" borderId="7" xfId="0" applyNumberFormat="1" applyFont="1" applyFill="1" applyBorder="1" applyAlignment="1" applyProtection="1"/>
    <xf numFmtId="0" fontId="14" fillId="0" borderId="7" xfId="0" applyNumberFormat="1" applyFont="1" applyFill="1" applyBorder="1" applyAlignment="1" applyProtection="1">
      <alignment horizontal="left"/>
    </xf>
    <xf numFmtId="0" fontId="15" fillId="0" borderId="9" xfId="0" applyNumberFormat="1" applyFont="1" applyFill="1" applyBorder="1" applyAlignment="1" applyProtection="1">
      <alignment horizontal="left"/>
    </xf>
    <xf numFmtId="165" fontId="14" fillId="0" borderId="10" xfId="1" applyNumberFormat="1" applyFont="1" applyFill="1" applyBorder="1" applyAlignment="1" applyProtection="1">
      <alignment horizontal="left" vertical="justify"/>
    </xf>
    <xf numFmtId="0" fontId="17" fillId="0" borderId="6" xfId="0" applyNumberFormat="1" applyFont="1" applyFill="1" applyBorder="1" applyAlignment="1" applyProtection="1">
      <alignment horizontal="left" vertical="top"/>
    </xf>
    <xf numFmtId="0" fontId="17" fillId="0" borderId="7" xfId="0" applyNumberFormat="1" applyFont="1" applyFill="1" applyBorder="1" applyAlignment="1" applyProtection="1">
      <alignment horizontal="justify" vertical="top"/>
    </xf>
    <xf numFmtId="0" fontId="17" fillId="0" borderId="7" xfId="0" applyNumberFormat="1" applyFont="1" applyFill="1" applyBorder="1" applyAlignment="1" applyProtection="1">
      <alignment horizontal="justify"/>
    </xf>
    <xf numFmtId="0" fontId="17" fillId="0" borderId="7" xfId="0" applyNumberFormat="1" applyFont="1" applyFill="1" applyBorder="1" applyAlignment="1" applyProtection="1">
      <alignment horizontal="left" vertical="top"/>
    </xf>
    <xf numFmtId="0" fontId="17" fillId="0" borderId="9" xfId="0" applyNumberFormat="1" applyFont="1" applyFill="1" applyBorder="1" applyAlignment="1" applyProtection="1">
      <alignment horizontal="left" vertical="top"/>
    </xf>
    <xf numFmtId="165" fontId="17" fillId="0" borderId="10" xfId="1" applyNumberFormat="1" applyFont="1" applyFill="1" applyBorder="1" applyAlignment="1" applyProtection="1">
      <alignment horizontal="left" vertical="justify"/>
    </xf>
    <xf numFmtId="0" fontId="17" fillId="0" borderId="10" xfId="0" applyNumberFormat="1" applyFont="1" applyFill="1" applyBorder="1" applyAlignment="1" applyProtection="1">
      <alignment horizontal="justify"/>
    </xf>
    <xf numFmtId="0" fontId="17" fillId="0" borderId="10" xfId="0" applyNumberFormat="1" applyFont="1" applyFill="1" applyBorder="1" applyAlignment="1" applyProtection="1">
      <alignment horizontal="left" vertical="top"/>
    </xf>
    <xf numFmtId="0" fontId="14" fillId="0" borderId="7" xfId="0" applyNumberFormat="1" applyFont="1" applyFill="1" applyBorder="1" applyAlignment="1" applyProtection="1">
      <alignment horizontal="justify" vertical="top"/>
    </xf>
    <xf numFmtId="0" fontId="14" fillId="0" borderId="7" xfId="0" applyNumberFormat="1" applyFont="1" applyFill="1" applyBorder="1" applyAlignment="1" applyProtection="1">
      <alignment vertical="top"/>
    </xf>
    <xf numFmtId="0" fontId="14" fillId="0" borderId="9" xfId="0" applyNumberFormat="1" applyFont="1" applyFill="1" applyBorder="1" applyAlignment="1" applyProtection="1">
      <alignment horizontal="left" vertical="top"/>
    </xf>
    <xf numFmtId="0" fontId="14" fillId="0" borderId="10" xfId="0" applyNumberFormat="1" applyFont="1" applyFill="1" applyBorder="1" applyAlignment="1" applyProtection="1">
      <alignment horizontal="justify" vertical="top"/>
    </xf>
    <xf numFmtId="0" fontId="14" fillId="0" borderId="10" xfId="0" applyNumberFormat="1" applyFont="1" applyFill="1" applyBorder="1" applyAlignment="1" applyProtection="1">
      <alignment vertical="top"/>
    </xf>
    <xf numFmtId="0" fontId="14" fillId="0" borderId="10" xfId="0" applyNumberFormat="1" applyFont="1" applyFill="1" applyBorder="1" applyAlignment="1" applyProtection="1">
      <alignment horizontal="left" vertical="top"/>
    </xf>
    <xf numFmtId="0" fontId="28" fillId="0" borderId="0" xfId="0" applyNumberFormat="1" applyFont="1" applyBorder="1" applyAlignment="1">
      <alignment wrapText="1"/>
    </xf>
    <xf numFmtId="0" fontId="0" fillId="0" borderId="0" xfId="0" applyNumberFormat="1" applyBorder="1" applyAlignment="1">
      <alignment wrapText="1"/>
    </xf>
    <xf numFmtId="4" fontId="4" fillId="0" borderId="3" xfId="0" applyFont="1" applyBorder="1" applyAlignment="1">
      <alignment vertical="top"/>
    </xf>
    <xf numFmtId="4" fontId="12" fillId="0" borderId="3" xfId="0" applyFont="1" applyBorder="1" applyAlignment="1">
      <alignment vertical="top" wrapText="1"/>
    </xf>
    <xf numFmtId="4" fontId="3" fillId="0" borderId="0" xfId="0" applyFont="1" applyBorder="1" applyAlignment="1">
      <alignment vertical="top"/>
    </xf>
    <xf numFmtId="4" fontId="3" fillId="0" borderId="0" xfId="0" applyFont="1" applyBorder="1">
      <alignment vertical="top" wrapText="1"/>
    </xf>
    <xf numFmtId="0" fontId="22" fillId="5" borderId="5" xfId="0" applyNumberFormat="1" applyFont="1" applyFill="1" applyBorder="1" applyAlignment="1"/>
    <xf numFmtId="0" fontId="23" fillId="5" borderId="5" xfId="0" applyNumberFormat="1" applyFont="1" applyFill="1" applyBorder="1" applyAlignment="1"/>
    <xf numFmtId="167" fontId="23" fillId="5" borderId="5" xfId="0" applyNumberFormat="1" applyFont="1" applyFill="1" applyBorder="1" applyAlignment="1"/>
    <xf numFmtId="0" fontId="23" fillId="0" borderId="5" xfId="0" applyNumberFormat="1" applyFont="1" applyBorder="1" applyAlignment="1"/>
    <xf numFmtId="167" fontId="23" fillId="0" borderId="5" xfId="0" applyNumberFormat="1" applyFont="1" applyBorder="1" applyAlignment="1"/>
    <xf numFmtId="0" fontId="24" fillId="5" borderId="5" xfId="0" applyNumberFormat="1" applyFont="1" applyFill="1" applyBorder="1" applyAlignment="1"/>
    <xf numFmtId="0" fontId="24" fillId="0" borderId="5" xfId="0" applyNumberFormat="1" applyFont="1" applyBorder="1" applyAlignment="1"/>
    <xf numFmtId="0" fontId="25" fillId="0" borderId="5" xfId="0" applyNumberFormat="1" applyFont="1" applyBorder="1" applyAlignment="1"/>
    <xf numFmtId="4" fontId="0" fillId="0" borderId="5" xfId="0" applyBorder="1">
      <alignment vertical="top" wrapText="1"/>
    </xf>
    <xf numFmtId="0" fontId="24" fillId="0" borderId="5" xfId="0" applyNumberFormat="1" applyFont="1" applyFill="1" applyBorder="1" applyAlignment="1"/>
    <xf numFmtId="167" fontId="24" fillId="0" borderId="5" xfId="0" applyNumberFormat="1" applyFont="1" applyBorder="1" applyAlignment="1"/>
    <xf numFmtId="0" fontId="24" fillId="7" borderId="5" xfId="0" applyNumberFormat="1" applyFont="1" applyFill="1" applyBorder="1" applyAlignment="1"/>
    <xf numFmtId="0" fontId="26" fillId="5" borderId="5" xfId="0" applyNumberFormat="1" applyFont="1" applyFill="1" applyBorder="1" applyAlignment="1">
      <alignment vertical="center"/>
    </xf>
    <xf numFmtId="0" fontId="27" fillId="5" borderId="5" xfId="0" applyNumberFormat="1" applyFont="1" applyFill="1" applyBorder="1" applyAlignment="1">
      <alignment vertical="center"/>
    </xf>
    <xf numFmtId="167" fontId="26" fillId="5" borderId="5" xfId="0" applyNumberFormat="1" applyFont="1" applyFill="1" applyBorder="1" applyAlignment="1">
      <alignment vertical="center"/>
    </xf>
    <xf numFmtId="4" fontId="0" fillId="0" borderId="0" xfId="0" applyBorder="1" applyProtection="1">
      <alignment vertical="top" wrapText="1"/>
      <protection locked="0"/>
    </xf>
    <xf numFmtId="165" fontId="2" fillId="0" borderId="0" xfId="1" applyNumberFormat="1" applyFont="1" applyBorder="1" applyAlignment="1" applyProtection="1">
      <alignment horizontal="right"/>
      <protection locked="0"/>
    </xf>
    <xf numFmtId="165" fontId="13" fillId="0" borderId="0" xfId="1" applyNumberFormat="1" applyFont="1" applyFill="1" applyBorder="1" applyAlignment="1" applyProtection="1">
      <alignment horizontal="right"/>
      <protection locked="0"/>
    </xf>
    <xf numFmtId="165" fontId="14" fillId="0" borderId="0" xfId="1" applyNumberFormat="1" applyFont="1" applyFill="1" applyBorder="1" applyAlignment="1" applyProtection="1">
      <alignment horizontal="right"/>
      <protection locked="0"/>
    </xf>
    <xf numFmtId="165" fontId="14" fillId="0" borderId="5" xfId="1" applyNumberFormat="1" applyFont="1" applyFill="1" applyBorder="1" applyAlignment="1" applyProtection="1">
      <alignment horizontal="right" vertical="justify"/>
      <protection locked="0"/>
    </xf>
    <xf numFmtId="166" fontId="14" fillId="0" borderId="5" xfId="1" applyNumberFormat="1" applyFont="1" applyFill="1" applyBorder="1" applyAlignment="1" applyProtection="1">
      <alignment horizontal="right" vertical="justify"/>
      <protection locked="0"/>
    </xf>
    <xf numFmtId="165" fontId="14" fillId="0" borderId="7" xfId="1" applyNumberFormat="1" applyFont="1" applyFill="1" applyBorder="1" applyAlignment="1" applyProtection="1">
      <alignment horizontal="right" vertical="justify"/>
      <protection locked="0"/>
    </xf>
    <xf numFmtId="165" fontId="14" fillId="0" borderId="8" xfId="1" applyNumberFormat="1" applyFont="1" applyFill="1" applyBorder="1" applyAlignment="1" applyProtection="1">
      <alignment horizontal="right" vertical="justify"/>
      <protection locked="0"/>
    </xf>
    <xf numFmtId="165" fontId="14" fillId="0" borderId="10" xfId="1" applyNumberFormat="1" applyFont="1" applyFill="1" applyBorder="1" applyAlignment="1" applyProtection="1">
      <alignment horizontal="right" vertical="justify"/>
      <protection locked="0"/>
    </xf>
    <xf numFmtId="166" fontId="14" fillId="0" borderId="11" xfId="1" applyNumberFormat="1" applyFont="1" applyFill="1" applyBorder="1" applyAlignment="1" applyProtection="1">
      <alignment horizontal="right" vertical="justify"/>
      <protection locked="0"/>
    </xf>
    <xf numFmtId="165" fontId="14" fillId="0" borderId="0" xfId="1" applyNumberFormat="1" applyFont="1" applyFill="1" applyBorder="1" applyAlignment="1" applyProtection="1">
      <alignment horizontal="right" vertical="justify"/>
      <protection locked="0"/>
    </xf>
    <xf numFmtId="165" fontId="17" fillId="0" borderId="0" xfId="1" applyNumberFormat="1" applyFont="1" applyFill="1" applyBorder="1" applyAlignment="1" applyProtection="1">
      <alignment horizontal="right" vertical="justify"/>
      <protection locked="0"/>
    </xf>
    <xf numFmtId="165" fontId="19" fillId="0" borderId="0" xfId="1" applyNumberFormat="1" applyFont="1" applyFill="1" applyBorder="1" applyAlignment="1" applyProtection="1">
      <alignment horizontal="right" vertical="justify"/>
      <protection locked="0"/>
    </xf>
    <xf numFmtId="165" fontId="17" fillId="0" borderId="5" xfId="1" applyNumberFormat="1" applyFont="1" applyFill="1" applyBorder="1" applyAlignment="1" applyProtection="1">
      <alignment horizontal="right" vertical="justify"/>
      <protection locked="0"/>
    </xf>
    <xf numFmtId="166" fontId="17" fillId="0" borderId="5" xfId="1" applyNumberFormat="1" applyFont="1" applyFill="1" applyBorder="1" applyAlignment="1" applyProtection="1">
      <alignment horizontal="right" vertical="justify"/>
      <protection locked="0"/>
    </xf>
    <xf numFmtId="165" fontId="17" fillId="0" borderId="7" xfId="1" applyNumberFormat="1" applyFont="1" applyFill="1" applyBorder="1" applyAlignment="1" applyProtection="1">
      <alignment horizontal="right" vertical="justify"/>
      <protection locked="0"/>
    </xf>
    <xf numFmtId="165" fontId="17" fillId="0" borderId="8" xfId="1" applyNumberFormat="1" applyFont="1" applyFill="1" applyBorder="1" applyAlignment="1" applyProtection="1">
      <alignment horizontal="right" vertical="justify"/>
      <protection locked="0"/>
    </xf>
    <xf numFmtId="4" fontId="0" fillId="0" borderId="10" xfId="0" applyBorder="1" applyProtection="1">
      <alignment vertical="top" wrapText="1"/>
      <protection locked="0"/>
    </xf>
    <xf numFmtId="166" fontId="17" fillId="0" borderId="11" xfId="1" applyNumberFormat="1" applyFont="1" applyFill="1" applyBorder="1" applyAlignment="1" applyProtection="1">
      <alignment horizontal="right" vertical="justify"/>
      <protection locked="0"/>
    </xf>
    <xf numFmtId="165" fontId="13" fillId="0" borderId="0" xfId="1" applyNumberFormat="1" applyFont="1" applyFill="1" applyBorder="1" applyAlignment="1" applyProtection="1">
      <alignment horizontal="right" vertical="justify"/>
      <protection locked="0"/>
    </xf>
    <xf numFmtId="166" fontId="14" fillId="0" borderId="0" xfId="1" applyNumberFormat="1" applyFont="1" applyFill="1" applyBorder="1" applyAlignment="1" applyProtection="1">
      <alignment horizontal="right" vertical="justify"/>
      <protection locked="0"/>
    </xf>
    <xf numFmtId="165" fontId="12" fillId="0" borderId="0" xfId="1" applyNumberFormat="1" applyFont="1" applyFill="1" applyBorder="1" applyAlignment="1" applyProtection="1">
      <alignment horizontal="right"/>
      <protection locked="0"/>
    </xf>
    <xf numFmtId="4" fontId="3" fillId="0" borderId="3" xfId="0" applyFont="1" applyBorder="1" applyAlignment="1">
      <alignment vertical="top" wrapText="1"/>
    </xf>
    <xf numFmtId="4" fontId="4" fillId="0" borderId="3" xfId="0" applyFont="1" applyBorder="1" applyAlignment="1" applyProtection="1">
      <alignment vertical="top"/>
      <protection locked="0"/>
    </xf>
    <xf numFmtId="4" fontId="3" fillId="0" borderId="3" xfId="0" applyFont="1" applyBorder="1" applyAlignment="1" applyProtection="1">
      <alignment vertical="top" wrapText="1"/>
      <protection locked="0"/>
    </xf>
    <xf numFmtId="4" fontId="0" fillId="0" borderId="1" xfId="0" applyAlignment="1" applyProtection="1">
      <alignment horizontal="right" wrapText="1"/>
      <protection locked="0"/>
    </xf>
    <xf numFmtId="4" fontId="0" fillId="0" borderId="0" xfId="0" applyBorder="1" applyAlignment="1" applyProtection="1">
      <alignment horizontal="right" wrapText="1"/>
      <protection locked="0"/>
    </xf>
    <xf numFmtId="4" fontId="4" fillId="3" borderId="2" xfId="0" applyFont="1" applyFill="1" applyBorder="1" applyAlignment="1" applyProtection="1">
      <alignment horizontal="right" wrapText="1"/>
      <protection locked="0"/>
    </xf>
    <xf numFmtId="4" fontId="3" fillId="0" borderId="4" xfId="0" applyFont="1" applyBorder="1" applyAlignment="1" applyProtection="1">
      <alignment horizontal="right" wrapText="1"/>
      <protection locked="0"/>
    </xf>
    <xf numFmtId="4" fontId="3" fillId="2" borderId="1" xfId="0" applyFont="1" applyFill="1" applyAlignment="1" applyProtection="1">
      <alignment horizontal="right" wrapText="1"/>
      <protection locked="0"/>
    </xf>
    <xf numFmtId="4" fontId="0" fillId="0" borderId="1" xfId="0" applyFill="1" applyAlignment="1" applyProtection="1">
      <alignment horizontal="right" wrapText="1"/>
      <protection locked="0"/>
    </xf>
    <xf numFmtId="4" fontId="0" fillId="0" borderId="1" xfId="0" applyFont="1" applyAlignment="1" applyProtection="1">
      <alignment horizontal="right" wrapText="1"/>
      <protection locked="0"/>
    </xf>
    <xf numFmtId="4" fontId="3" fillId="2" borderId="1" xfId="0" applyFont="1" applyFill="1" applyProtection="1">
      <alignment vertical="top" wrapText="1"/>
      <protection locked="0"/>
    </xf>
    <xf numFmtId="4" fontId="3" fillId="0" borderId="1" xfId="0" applyFont="1" applyAlignment="1" applyProtection="1">
      <alignment horizontal="right" wrapText="1"/>
      <protection locked="0"/>
    </xf>
    <xf numFmtId="0" fontId="14" fillId="0" borderId="0" xfId="0" applyNumberFormat="1" applyFont="1" applyFill="1" applyBorder="1" applyAlignment="1" applyProtection="1">
      <alignment horizontal="justify" vertical="top"/>
    </xf>
    <xf numFmtId="0" fontId="12" fillId="0" borderId="0" xfId="0" applyNumberFormat="1" applyFont="1" applyFill="1" applyBorder="1" applyAlignment="1" applyProtection="1">
      <alignment horizontal="left"/>
    </xf>
    <xf numFmtId="0" fontId="18" fillId="0" borderId="0" xfId="0" applyNumberFormat="1" applyFont="1" applyFill="1" applyBorder="1" applyAlignment="1" applyProtection="1">
      <alignment horizontal="left"/>
    </xf>
    <xf numFmtId="0" fontId="19" fillId="0" borderId="0" xfId="0" applyNumberFormat="1" applyFont="1" applyFill="1" applyBorder="1" applyAlignment="1" applyProtection="1"/>
    <xf numFmtId="0" fontId="17" fillId="0" borderId="0" xfId="0" applyNumberFormat="1" applyFont="1" applyFill="1" applyBorder="1" applyAlignment="1" applyProtection="1">
      <alignment horizontal="justify" vertical="top" wrapText="1"/>
    </xf>
    <xf numFmtId="0" fontId="13" fillId="0" borderId="0" xfId="0" applyNumberFormat="1" applyFont="1" applyFill="1" applyBorder="1" applyAlignment="1" applyProtection="1"/>
  </cellXfs>
  <cellStyles count="2">
    <cellStyle name="Navadno" xfId="0" builtinId="0"/>
    <cellStyle name="Valuta" xfId="1" builtinId="4"/>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V303"/>
  <sheetViews>
    <sheetView tabSelected="1" topLeftCell="A109" zoomScale="133" zoomScaleNormal="133" zoomScaleSheetLayoutView="120" workbookViewId="0">
      <selection activeCell="B36" sqref="B36"/>
    </sheetView>
  </sheetViews>
  <sheetFormatPr defaultColWidth="9.140625" defaultRowHeight="16.5"/>
  <cols>
    <col min="1" max="1" width="7.28515625" style="19" customWidth="1"/>
    <col min="2" max="2" width="49.28515625" customWidth="1"/>
    <col min="3" max="4" width="9.5703125" style="14" customWidth="1"/>
    <col min="5" max="5" width="10.85546875" style="157" customWidth="1"/>
    <col min="6" max="6" width="9.7109375" style="157" customWidth="1"/>
    <col min="7" max="7" width="9.140625" style="3" hidden="1" customWidth="1"/>
    <col min="8" max="8" width="9.140625" style="1" hidden="1" customWidth="1"/>
    <col min="9" max="10" width="9.140625" style="1"/>
    <col min="11" max="11" width="44.42578125" style="1" customWidth="1"/>
    <col min="12" max="22" width="9.140625" style="1"/>
  </cols>
  <sheetData>
    <row r="2" spans="2:11" ht="32.25" customHeight="1">
      <c r="B2" s="114" t="s">
        <v>213</v>
      </c>
      <c r="C2" s="113"/>
      <c r="D2" s="113"/>
      <c r="E2" s="155"/>
      <c r="F2" s="155"/>
      <c r="K2" s="111"/>
    </row>
    <row r="3" spans="2:11" ht="9.6" customHeight="1">
      <c r="B3" s="114"/>
      <c r="C3" s="113"/>
      <c r="D3" s="113"/>
      <c r="E3" s="155"/>
      <c r="F3" s="155"/>
      <c r="K3" s="111"/>
    </row>
    <row r="4" spans="2:11" ht="15.6" customHeight="1">
      <c r="B4" s="154" t="s">
        <v>103</v>
      </c>
      <c r="C4" s="154"/>
      <c r="D4" s="154"/>
      <c r="E4" s="156"/>
      <c r="F4" s="156"/>
      <c r="K4" s="112"/>
    </row>
    <row r="5" spans="2:11" ht="12.6" customHeight="1">
      <c r="B5" s="7"/>
      <c r="K5" s="112"/>
    </row>
    <row r="6" spans="2:11">
      <c r="B6" s="11" t="s">
        <v>214</v>
      </c>
      <c r="K6" s="112"/>
    </row>
    <row r="7" spans="2:11">
      <c r="B7" s="11" t="s">
        <v>211</v>
      </c>
      <c r="K7" s="112"/>
    </row>
    <row r="8" spans="2:11">
      <c r="B8" s="11"/>
      <c r="K8" s="112"/>
    </row>
    <row r="9" spans="2:11">
      <c r="B9" s="11" t="s">
        <v>212</v>
      </c>
      <c r="K9" s="112"/>
    </row>
    <row r="10" spans="2:11">
      <c r="B10" s="11"/>
      <c r="K10" s="112"/>
    </row>
    <row r="11" spans="2:11" ht="12" customHeight="1">
      <c r="K11" s="112"/>
    </row>
    <row r="12" spans="2:11">
      <c r="B12" s="9" t="s">
        <v>65</v>
      </c>
      <c r="K12" s="112"/>
    </row>
    <row r="13" spans="2:11">
      <c r="B13" s="8"/>
      <c r="K13" s="112"/>
    </row>
    <row r="14" spans="2:11" ht="33">
      <c r="B14" s="8" t="s">
        <v>73</v>
      </c>
      <c r="K14" s="112"/>
    </row>
    <row r="15" spans="2:11">
      <c r="B15" s="8"/>
      <c r="K15" s="112"/>
    </row>
    <row r="16" spans="2:11" ht="66">
      <c r="B16" s="8" t="s">
        <v>66</v>
      </c>
    </row>
    <row r="17" spans="1:22">
      <c r="B17" s="8"/>
    </row>
    <row r="18" spans="1:22" ht="49.5">
      <c r="B18" s="8" t="s">
        <v>67</v>
      </c>
    </row>
    <row r="19" spans="1:22">
      <c r="B19" s="8"/>
    </row>
    <row r="20" spans="1:22" ht="49.5">
      <c r="B20" s="8" t="s">
        <v>68</v>
      </c>
    </row>
    <row r="24" spans="1:22">
      <c r="A24" s="20"/>
      <c r="B24" s="1"/>
      <c r="C24" s="15"/>
      <c r="D24" s="15"/>
      <c r="E24" s="158"/>
      <c r="F24" s="158"/>
    </row>
    <row r="25" spans="1:22" ht="24" thickBot="1">
      <c r="A25" s="21" t="s">
        <v>45</v>
      </c>
      <c r="B25" s="10" t="s">
        <v>46</v>
      </c>
      <c r="C25" s="16"/>
      <c r="D25" s="16"/>
      <c r="E25" s="159"/>
      <c r="F25" s="159"/>
    </row>
    <row r="27" spans="1:22">
      <c r="A27" s="19" t="s">
        <v>63</v>
      </c>
      <c r="B27" t="s">
        <v>59</v>
      </c>
      <c r="C27" s="14" t="s">
        <v>60</v>
      </c>
      <c r="D27" s="14" t="s">
        <v>61</v>
      </c>
      <c r="E27" s="157" t="s">
        <v>62</v>
      </c>
      <c r="F27" s="157" t="s">
        <v>64</v>
      </c>
    </row>
    <row r="28" spans="1:22" ht="33">
      <c r="B28" s="8" t="s">
        <v>47</v>
      </c>
    </row>
    <row r="29" spans="1:22">
      <c r="B29" s="6"/>
    </row>
    <row r="30" spans="1:22" s="3" customFormat="1" ht="33">
      <c r="A30" s="19" t="s">
        <v>13</v>
      </c>
      <c r="B30" t="s">
        <v>74</v>
      </c>
      <c r="C30" s="14" t="s">
        <v>11</v>
      </c>
      <c r="D30" s="14">
        <v>1</v>
      </c>
      <c r="E30" s="157"/>
      <c r="F30" s="157">
        <f>E30*D30</f>
        <v>0</v>
      </c>
      <c r="H30" s="1"/>
      <c r="I30" s="1"/>
      <c r="J30" s="1"/>
      <c r="K30" s="1"/>
      <c r="L30" s="1"/>
      <c r="M30" s="1"/>
      <c r="N30" s="1"/>
      <c r="O30" s="1"/>
      <c r="P30" s="1"/>
      <c r="Q30" s="1"/>
      <c r="R30" s="1"/>
      <c r="S30" s="1"/>
      <c r="T30" s="1"/>
      <c r="U30" s="1"/>
      <c r="V30" s="1"/>
    </row>
    <row r="32" spans="1:22" s="3" customFormat="1" ht="33">
      <c r="A32" s="19" t="s">
        <v>76</v>
      </c>
      <c r="B32" t="s">
        <v>75</v>
      </c>
      <c r="C32" s="14" t="s">
        <v>70</v>
      </c>
      <c r="D32" s="14">
        <v>1</v>
      </c>
      <c r="E32" s="157"/>
      <c r="F32" s="157">
        <f>E32*D32</f>
        <v>0</v>
      </c>
      <c r="H32" s="1"/>
      <c r="I32" s="1"/>
      <c r="J32" s="1"/>
      <c r="K32" s="1"/>
      <c r="L32" s="1"/>
      <c r="M32" s="1"/>
      <c r="N32" s="1"/>
      <c r="O32" s="1"/>
      <c r="P32" s="1"/>
      <c r="Q32" s="1"/>
      <c r="R32" s="1"/>
      <c r="S32" s="1"/>
      <c r="T32" s="1"/>
      <c r="U32" s="1"/>
      <c r="V32" s="1"/>
    </row>
    <row r="34" spans="1:22" ht="49.5">
      <c r="B34" t="s">
        <v>165</v>
      </c>
      <c r="C34" s="14" t="s">
        <v>164</v>
      </c>
      <c r="D34" s="14">
        <v>1</v>
      </c>
      <c r="F34" s="157">
        <f>E34*D34</f>
        <v>0</v>
      </c>
    </row>
    <row r="36" spans="1:22" s="3" customFormat="1" ht="33">
      <c r="A36" s="19" t="s">
        <v>104</v>
      </c>
      <c r="B36" t="s">
        <v>77</v>
      </c>
      <c r="C36" s="14" t="s">
        <v>78</v>
      </c>
      <c r="D36" s="14">
        <v>1</v>
      </c>
      <c r="E36" s="157"/>
      <c r="F36" s="157">
        <f>E36*D36</f>
        <v>0</v>
      </c>
      <c r="H36" s="1"/>
      <c r="I36" s="1"/>
      <c r="J36" s="1"/>
      <c r="K36" s="1"/>
      <c r="L36" s="1"/>
      <c r="M36" s="1"/>
      <c r="N36" s="1"/>
      <c r="O36" s="1"/>
      <c r="P36" s="1"/>
      <c r="Q36" s="1"/>
      <c r="R36" s="1"/>
      <c r="S36" s="1"/>
      <c r="T36" s="1"/>
      <c r="U36" s="1"/>
      <c r="V36" s="1"/>
    </row>
    <row r="39" spans="1:22" s="3" customFormat="1" ht="17.25" thickBot="1">
      <c r="A39" s="19"/>
      <c r="B39" s="12" t="s">
        <v>0</v>
      </c>
      <c r="C39" s="17"/>
      <c r="D39" s="17"/>
      <c r="E39" s="160"/>
      <c r="F39" s="160">
        <f>SUM(F29:F38)</f>
        <v>0</v>
      </c>
      <c r="H39" s="1"/>
      <c r="I39" s="1"/>
      <c r="J39" s="1"/>
      <c r="K39" s="1"/>
      <c r="L39" s="1"/>
      <c r="M39" s="1"/>
      <c r="N39" s="1"/>
      <c r="O39" s="1"/>
      <c r="P39" s="1"/>
      <c r="Q39" s="1"/>
      <c r="R39" s="1"/>
      <c r="S39" s="1"/>
      <c r="T39" s="1"/>
      <c r="U39" s="1"/>
      <c r="V39" s="1"/>
    </row>
    <row r="40" spans="1:22" s="3" customFormat="1" ht="17.25" thickTop="1">
      <c r="A40" s="19"/>
      <c r="B40"/>
      <c r="C40" s="14"/>
      <c r="D40" s="14"/>
      <c r="E40" s="157"/>
      <c r="F40" s="157"/>
      <c r="H40" s="1"/>
      <c r="I40" s="1"/>
      <c r="J40" s="1"/>
      <c r="K40" s="1"/>
      <c r="L40" s="1"/>
      <c r="M40" s="1"/>
      <c r="N40" s="1"/>
      <c r="O40" s="1"/>
      <c r="P40" s="1"/>
      <c r="Q40" s="1"/>
      <c r="R40" s="1"/>
      <c r="S40" s="1"/>
      <c r="T40" s="1"/>
      <c r="U40" s="1"/>
      <c r="V40" s="1"/>
    </row>
    <row r="43" spans="1:22" s="3" customFormat="1" ht="24" thickBot="1">
      <c r="A43" s="21" t="s">
        <v>48</v>
      </c>
      <c r="B43" s="10" t="s">
        <v>49</v>
      </c>
      <c r="C43" s="16"/>
      <c r="D43" s="16"/>
      <c r="E43" s="159"/>
      <c r="F43" s="159"/>
      <c r="H43" s="1"/>
      <c r="I43" s="1"/>
      <c r="J43" s="1"/>
      <c r="K43" s="1"/>
      <c r="L43" s="1"/>
      <c r="M43" s="1"/>
      <c r="N43" s="1"/>
      <c r="O43" s="1"/>
      <c r="P43" s="1"/>
      <c r="Q43" s="1"/>
      <c r="R43" s="1"/>
      <c r="S43" s="1"/>
      <c r="T43" s="1"/>
      <c r="U43" s="1"/>
      <c r="V43" s="1"/>
    </row>
    <row r="46" spans="1:22" s="3" customFormat="1">
      <c r="A46" s="19" t="s">
        <v>63</v>
      </c>
      <c r="B46" t="s">
        <v>59</v>
      </c>
      <c r="C46" s="14" t="s">
        <v>60</v>
      </c>
      <c r="D46" s="14" t="s">
        <v>61</v>
      </c>
      <c r="E46" s="157" t="s">
        <v>62</v>
      </c>
      <c r="F46" s="157" t="s">
        <v>64</v>
      </c>
      <c r="H46" s="1"/>
      <c r="I46" s="1"/>
      <c r="J46" s="1"/>
      <c r="K46" s="1"/>
      <c r="L46" s="1"/>
      <c r="M46" s="1"/>
      <c r="N46" s="1"/>
      <c r="O46" s="1"/>
      <c r="P46" s="1"/>
      <c r="Q46" s="1"/>
      <c r="R46" s="1"/>
      <c r="S46" s="1"/>
      <c r="T46" s="1"/>
      <c r="U46" s="1"/>
      <c r="V46" s="1"/>
    </row>
    <row r="47" spans="1:22" s="3" customFormat="1">
      <c r="A47" s="22" t="s">
        <v>50</v>
      </c>
      <c r="B47" s="13" t="s">
        <v>27</v>
      </c>
      <c r="C47" s="18"/>
      <c r="D47" s="18"/>
      <c r="E47" s="161"/>
      <c r="F47" s="161"/>
      <c r="H47" s="1"/>
      <c r="I47" s="1"/>
      <c r="J47" s="1"/>
      <c r="K47" s="1"/>
      <c r="L47" s="1"/>
      <c r="M47" s="1"/>
      <c r="N47" s="1"/>
      <c r="O47" s="1"/>
      <c r="P47" s="1"/>
      <c r="Q47" s="1"/>
      <c r="R47" s="1"/>
      <c r="S47" s="1"/>
      <c r="T47" s="1"/>
      <c r="U47" s="1"/>
      <c r="V47" s="1"/>
    </row>
    <row r="49" spans="1:22" s="3" customFormat="1" ht="66">
      <c r="A49" s="31" t="s">
        <v>5</v>
      </c>
      <c r="B49" s="36" t="s">
        <v>79</v>
      </c>
      <c r="C49" s="32" t="s">
        <v>1</v>
      </c>
      <c r="D49" s="32">
        <v>60</v>
      </c>
      <c r="E49" s="157"/>
      <c r="F49" s="157">
        <f>E49*D49</f>
        <v>0</v>
      </c>
      <c r="H49" s="1"/>
      <c r="I49" s="1"/>
      <c r="J49" s="1"/>
      <c r="K49" s="1"/>
      <c r="L49" s="1"/>
      <c r="M49" s="1"/>
      <c r="N49" s="1"/>
      <c r="O49" s="1"/>
      <c r="P49" s="1"/>
      <c r="Q49" s="1"/>
      <c r="R49" s="1"/>
      <c r="S49" s="1"/>
      <c r="T49" s="1"/>
      <c r="U49" s="1"/>
      <c r="V49" s="1"/>
    </row>
    <row r="50" spans="1:22" s="3" customFormat="1">
      <c r="A50" s="31"/>
      <c r="B50" s="41"/>
      <c r="C50" s="32"/>
      <c r="D50" s="32"/>
      <c r="E50" s="157"/>
      <c r="F50" s="157"/>
      <c r="H50" s="1"/>
      <c r="I50" s="1"/>
      <c r="J50" s="1"/>
      <c r="K50" s="1"/>
      <c r="L50" s="1"/>
      <c r="M50" s="1"/>
      <c r="N50" s="1"/>
      <c r="O50" s="1"/>
      <c r="P50" s="1"/>
      <c r="Q50" s="1"/>
      <c r="R50" s="1"/>
      <c r="S50" s="1"/>
      <c r="T50" s="1"/>
      <c r="U50" s="1"/>
      <c r="V50" s="1"/>
    </row>
    <row r="51" spans="1:22" s="3" customFormat="1" ht="66">
      <c r="A51" s="31" t="s">
        <v>81</v>
      </c>
      <c r="B51" s="36" t="s">
        <v>80</v>
      </c>
      <c r="C51" s="40" t="s">
        <v>11</v>
      </c>
      <c r="D51" s="32">
        <v>2</v>
      </c>
      <c r="E51" s="157"/>
      <c r="F51" s="157">
        <f>E51*D51</f>
        <v>0</v>
      </c>
      <c r="H51" s="1"/>
      <c r="I51" s="1"/>
      <c r="J51" s="1"/>
      <c r="K51" s="1"/>
      <c r="L51" s="1"/>
      <c r="M51" s="1"/>
      <c r="N51" s="1"/>
      <c r="O51" s="1"/>
      <c r="P51" s="1"/>
      <c r="Q51" s="1"/>
      <c r="R51" s="1"/>
      <c r="S51" s="1"/>
      <c r="T51" s="1"/>
      <c r="U51" s="1"/>
      <c r="V51" s="1"/>
    </row>
    <row r="52" spans="1:22">
      <c r="A52" s="31"/>
      <c r="B52" s="6"/>
      <c r="C52" s="32"/>
      <c r="D52" s="32"/>
    </row>
    <row r="53" spans="1:22">
      <c r="A53" s="31"/>
      <c r="B53" s="6"/>
      <c r="C53" s="32"/>
      <c r="D53" s="32"/>
    </row>
    <row r="54" spans="1:22" ht="17.25" thickBot="1">
      <c r="B54" s="12" t="s">
        <v>28</v>
      </c>
      <c r="C54" s="17"/>
      <c r="D54" s="17"/>
      <c r="E54" s="160"/>
      <c r="F54" s="160">
        <f>SUM(F49:F53)</f>
        <v>0</v>
      </c>
    </row>
    <row r="55" spans="1:22" ht="17.25" thickTop="1"/>
    <row r="58" spans="1:22" s="6" customFormat="1">
      <c r="A58" s="19"/>
      <c r="C58" s="32"/>
      <c r="D58" s="32"/>
      <c r="E58" s="162"/>
      <c r="F58" s="162"/>
      <c r="G58" s="4"/>
      <c r="H58" s="5"/>
      <c r="I58" s="5"/>
      <c r="J58" s="5"/>
      <c r="K58" s="5"/>
      <c r="L58" s="5"/>
      <c r="M58" s="5"/>
      <c r="N58" s="5"/>
      <c r="O58" s="5"/>
      <c r="P58" s="5"/>
      <c r="Q58" s="5"/>
      <c r="R58" s="5"/>
      <c r="S58" s="5"/>
      <c r="T58" s="5"/>
      <c r="U58" s="5"/>
      <c r="V58" s="5"/>
    </row>
    <row r="59" spans="1:22" s="6" customFormat="1" ht="33">
      <c r="A59" s="35"/>
      <c r="B59" s="26" t="s">
        <v>6</v>
      </c>
      <c r="C59" s="14"/>
      <c r="D59" s="14"/>
      <c r="E59" s="157"/>
      <c r="F59" s="157"/>
      <c r="G59" s="4"/>
      <c r="H59" s="5"/>
      <c r="I59" s="5"/>
      <c r="J59" s="5"/>
      <c r="K59" s="5"/>
      <c r="L59" s="5"/>
      <c r="M59" s="5"/>
      <c r="N59" s="5"/>
      <c r="O59" s="5"/>
      <c r="P59" s="5"/>
      <c r="Q59" s="5"/>
      <c r="R59" s="5"/>
      <c r="S59" s="5"/>
      <c r="T59" s="5"/>
      <c r="U59" s="5"/>
      <c r="V59" s="5"/>
    </row>
    <row r="60" spans="1:22" s="6" customFormat="1" ht="49.5">
      <c r="A60" s="19"/>
      <c r="B60" s="8" t="s">
        <v>44</v>
      </c>
      <c r="C60" s="14"/>
      <c r="D60" s="14"/>
      <c r="E60" s="157"/>
      <c r="F60" s="157"/>
      <c r="G60" s="4"/>
      <c r="H60" s="5"/>
      <c r="I60" s="5"/>
      <c r="J60" s="5"/>
      <c r="K60" s="5"/>
      <c r="L60" s="5"/>
      <c r="M60" s="5"/>
      <c r="N60" s="5"/>
      <c r="O60" s="5"/>
      <c r="P60" s="5"/>
      <c r="Q60" s="5"/>
      <c r="R60" s="5"/>
      <c r="S60" s="5"/>
      <c r="T60" s="5"/>
      <c r="U60" s="5"/>
      <c r="V60" s="5"/>
    </row>
    <row r="61" spans="1:22" s="6" customFormat="1">
      <c r="A61" s="19"/>
      <c r="B61"/>
      <c r="C61" s="14"/>
      <c r="D61" s="14"/>
      <c r="E61" s="157"/>
      <c r="F61" s="157"/>
      <c r="G61" s="4"/>
      <c r="H61" s="5"/>
      <c r="I61" s="5"/>
      <c r="J61" s="5"/>
      <c r="K61" s="5"/>
      <c r="L61" s="5"/>
      <c r="M61" s="5"/>
      <c r="N61" s="5"/>
      <c r="O61" s="5"/>
      <c r="P61" s="5"/>
      <c r="Q61" s="5"/>
      <c r="R61" s="5"/>
      <c r="S61" s="5"/>
      <c r="T61" s="5"/>
      <c r="U61" s="5"/>
      <c r="V61" s="5"/>
    </row>
    <row r="62" spans="1:22" s="6" customFormat="1" ht="33">
      <c r="A62" s="29" t="s">
        <v>82</v>
      </c>
      <c r="B62" s="6" t="s">
        <v>134</v>
      </c>
      <c r="C62" s="14"/>
      <c r="D62" s="14"/>
      <c r="E62" s="157"/>
      <c r="F62" s="157"/>
      <c r="G62" s="4"/>
      <c r="H62" s="5"/>
      <c r="I62" s="5"/>
      <c r="J62" s="5"/>
      <c r="K62" s="5"/>
      <c r="L62" s="5"/>
      <c r="M62" s="5"/>
      <c r="N62" s="5"/>
      <c r="O62" s="5"/>
      <c r="P62" s="5"/>
      <c r="Q62" s="5"/>
      <c r="R62" s="5"/>
      <c r="S62" s="5"/>
      <c r="T62" s="5"/>
      <c r="U62" s="5"/>
      <c r="V62" s="5"/>
    </row>
    <row r="63" spans="1:22" s="6" customFormat="1">
      <c r="A63" s="31"/>
      <c r="C63" s="32"/>
      <c r="D63" s="32"/>
      <c r="E63" s="162"/>
      <c r="F63" s="162"/>
      <c r="G63" s="4"/>
      <c r="H63" s="5"/>
      <c r="I63" s="5"/>
      <c r="J63" s="5"/>
      <c r="K63" s="5"/>
      <c r="L63" s="5"/>
      <c r="M63" s="5"/>
      <c r="N63" s="5"/>
      <c r="O63" s="5"/>
      <c r="P63" s="5"/>
      <c r="Q63" s="5"/>
      <c r="R63" s="5"/>
      <c r="S63" s="5"/>
      <c r="T63" s="5"/>
      <c r="U63" s="5"/>
      <c r="V63" s="5"/>
    </row>
    <row r="64" spans="1:22" s="6" customFormat="1" ht="33">
      <c r="A64" s="19" t="s">
        <v>83</v>
      </c>
      <c r="B64" s="39" t="s">
        <v>159</v>
      </c>
      <c r="C64" s="14"/>
      <c r="D64" s="14"/>
      <c r="E64" s="157"/>
      <c r="F64" s="157"/>
      <c r="G64" s="4"/>
      <c r="H64" s="5"/>
      <c r="I64" s="5"/>
      <c r="J64" s="5"/>
      <c r="K64" s="5"/>
      <c r="L64" s="5"/>
      <c r="M64" s="5"/>
      <c r="N64" s="5"/>
      <c r="O64" s="5"/>
      <c r="P64" s="5"/>
      <c r="Q64" s="5"/>
      <c r="R64" s="5"/>
      <c r="S64" s="5"/>
      <c r="T64" s="5"/>
      <c r="U64" s="5"/>
      <c r="V64" s="5"/>
    </row>
    <row r="65" spans="1:22" s="6" customFormat="1">
      <c r="A65" s="31"/>
      <c r="B65" s="6" t="s">
        <v>20</v>
      </c>
      <c r="C65" s="32"/>
      <c r="D65" s="32"/>
      <c r="E65" s="162"/>
      <c r="F65" s="162"/>
      <c r="G65" s="4"/>
      <c r="H65" s="5"/>
      <c r="I65" s="5"/>
      <c r="J65" s="5"/>
      <c r="K65" s="5"/>
      <c r="L65" s="5"/>
      <c r="M65" s="5"/>
      <c r="N65" s="5"/>
      <c r="O65" s="5"/>
      <c r="P65" s="5"/>
      <c r="Q65" s="5"/>
      <c r="R65" s="5"/>
      <c r="S65" s="5"/>
      <c r="T65" s="5"/>
      <c r="U65" s="5"/>
      <c r="V65" s="5"/>
    </row>
    <row r="66" spans="1:22" s="6" customFormat="1">
      <c r="A66" s="29" t="s">
        <v>84</v>
      </c>
      <c r="B66" s="6" t="s">
        <v>108</v>
      </c>
      <c r="C66" s="14"/>
      <c r="D66" s="14"/>
      <c r="E66" s="157"/>
      <c r="F66" s="157"/>
      <c r="G66" s="4"/>
      <c r="H66" s="5"/>
      <c r="I66" s="5"/>
      <c r="J66" s="5"/>
      <c r="K66" s="5"/>
      <c r="L66" s="5"/>
      <c r="M66" s="5"/>
      <c r="N66" s="5"/>
      <c r="O66" s="5"/>
      <c r="P66" s="5"/>
      <c r="Q66" s="5"/>
      <c r="R66" s="5"/>
      <c r="S66" s="5"/>
      <c r="T66" s="5"/>
      <c r="U66" s="5"/>
      <c r="V66" s="5"/>
    </row>
    <row r="67" spans="1:22" s="6" customFormat="1">
      <c r="A67" s="31"/>
      <c r="C67" s="32"/>
      <c r="D67" s="32"/>
      <c r="E67" s="162"/>
      <c r="F67" s="162"/>
      <c r="G67" s="4"/>
      <c r="H67" s="5"/>
      <c r="I67" s="5"/>
      <c r="J67" s="5"/>
      <c r="K67" s="5"/>
      <c r="L67" s="5"/>
      <c r="M67" s="5"/>
      <c r="N67" s="5"/>
      <c r="O67" s="5"/>
      <c r="P67" s="5"/>
      <c r="Q67" s="5"/>
      <c r="R67" s="5"/>
      <c r="S67" s="5"/>
      <c r="T67" s="5"/>
      <c r="U67" s="5"/>
      <c r="V67" s="5"/>
    </row>
    <row r="68" spans="1:22" s="6" customFormat="1">
      <c r="A68" s="19" t="s">
        <v>23</v>
      </c>
      <c r="B68" s="6" t="s">
        <v>112</v>
      </c>
      <c r="C68" s="14"/>
      <c r="D68" s="14"/>
      <c r="E68" s="157"/>
      <c r="F68" s="157"/>
      <c r="G68" s="4"/>
      <c r="H68" s="5"/>
      <c r="I68" s="5"/>
      <c r="J68" s="5"/>
      <c r="K68" s="5"/>
      <c r="L68" s="5"/>
      <c r="M68" s="5"/>
      <c r="N68" s="5"/>
      <c r="O68" s="5"/>
      <c r="P68" s="5"/>
      <c r="Q68" s="5"/>
      <c r="R68" s="5"/>
      <c r="S68" s="5"/>
      <c r="T68" s="5"/>
      <c r="U68" s="5"/>
      <c r="V68" s="5"/>
    </row>
    <row r="69" spans="1:22" s="6" customFormat="1">
      <c r="A69" s="43"/>
      <c r="C69" s="32"/>
      <c r="D69" s="32"/>
      <c r="E69" s="162"/>
      <c r="F69" s="162"/>
      <c r="G69" s="4"/>
      <c r="H69" s="5"/>
      <c r="I69" s="5"/>
      <c r="J69" s="5"/>
      <c r="K69" s="5"/>
      <c r="L69" s="5"/>
      <c r="M69" s="5"/>
      <c r="N69" s="5"/>
      <c r="O69" s="5"/>
      <c r="P69" s="5"/>
      <c r="Q69" s="5"/>
      <c r="R69" s="5"/>
      <c r="S69" s="5"/>
      <c r="T69" s="5"/>
      <c r="U69" s="5"/>
      <c r="V69" s="5"/>
    </row>
    <row r="70" spans="1:22" s="6" customFormat="1">
      <c r="A70" s="19" t="s">
        <v>105</v>
      </c>
      <c r="B70" s="6" t="s">
        <v>111</v>
      </c>
      <c r="C70" s="14"/>
      <c r="D70" s="14"/>
      <c r="E70" s="157"/>
      <c r="F70" s="157"/>
      <c r="G70" s="4"/>
      <c r="H70" s="5"/>
      <c r="I70" s="5"/>
      <c r="J70" s="5"/>
      <c r="K70" s="5"/>
      <c r="L70" s="5"/>
      <c r="M70" s="5"/>
      <c r="N70" s="5"/>
      <c r="O70" s="5"/>
      <c r="P70" s="5"/>
      <c r="Q70" s="5"/>
      <c r="R70" s="5"/>
      <c r="S70" s="5"/>
      <c r="T70" s="5"/>
      <c r="U70" s="5"/>
      <c r="V70" s="5"/>
    </row>
    <row r="71" spans="1:22" s="6" customFormat="1">
      <c r="A71" s="29"/>
      <c r="C71" s="14"/>
      <c r="D71" s="14"/>
      <c r="E71" s="157"/>
      <c r="F71" s="157"/>
      <c r="G71" s="4"/>
      <c r="H71" s="5"/>
      <c r="I71" s="5"/>
      <c r="J71" s="5"/>
      <c r="K71" s="5"/>
      <c r="L71" s="5"/>
      <c r="M71" s="5"/>
      <c r="N71" s="5"/>
      <c r="O71" s="5"/>
      <c r="P71" s="5"/>
      <c r="Q71" s="5"/>
      <c r="R71" s="5"/>
      <c r="S71" s="5"/>
      <c r="T71" s="5"/>
      <c r="U71" s="5"/>
      <c r="V71" s="5"/>
    </row>
    <row r="72" spans="1:22" s="6" customFormat="1" ht="49.5">
      <c r="A72" s="29" t="s">
        <v>106</v>
      </c>
      <c r="B72" s="6" t="s">
        <v>162</v>
      </c>
      <c r="C72" s="25" t="s">
        <v>1</v>
      </c>
      <c r="D72" s="25">
        <v>15</v>
      </c>
      <c r="E72" s="157"/>
      <c r="F72" s="157">
        <f>E72*D72</f>
        <v>0</v>
      </c>
      <c r="G72" s="4"/>
      <c r="H72" s="5"/>
      <c r="I72" s="5"/>
      <c r="J72" s="5"/>
      <c r="K72" s="5"/>
      <c r="L72" s="5"/>
      <c r="M72" s="5"/>
      <c r="N72" s="5"/>
      <c r="O72" s="5"/>
      <c r="P72" s="5"/>
      <c r="Q72" s="5"/>
      <c r="R72" s="5"/>
      <c r="S72" s="5"/>
      <c r="T72" s="5"/>
      <c r="U72" s="5"/>
      <c r="V72" s="5"/>
    </row>
    <row r="73" spans="1:22" s="6" customFormat="1">
      <c r="B73"/>
      <c r="C73" s="14"/>
      <c r="D73" s="14"/>
      <c r="E73" s="157"/>
      <c r="F73" s="157"/>
      <c r="G73" s="4"/>
      <c r="H73" s="5"/>
      <c r="I73" s="5"/>
      <c r="J73" s="5"/>
      <c r="K73" s="5"/>
      <c r="L73" s="5"/>
      <c r="M73" s="5"/>
      <c r="N73" s="5"/>
      <c r="O73" s="5"/>
      <c r="P73" s="5"/>
      <c r="Q73" s="5"/>
      <c r="R73" s="5"/>
      <c r="S73" s="5"/>
      <c r="T73" s="5"/>
      <c r="U73" s="5"/>
      <c r="V73" s="5"/>
    </row>
    <row r="74" spans="1:22" s="6" customFormat="1" ht="33">
      <c r="A74" s="19"/>
      <c r="B74" s="26" t="s">
        <v>7</v>
      </c>
      <c r="C74" s="14"/>
      <c r="D74" s="14"/>
      <c r="E74" s="157"/>
      <c r="F74" s="157"/>
      <c r="G74" s="4"/>
      <c r="H74" s="5"/>
      <c r="I74" s="5"/>
      <c r="J74" s="5"/>
      <c r="K74" s="5"/>
      <c r="L74" s="5"/>
      <c r="M74" s="5"/>
      <c r="N74" s="5"/>
      <c r="O74" s="5"/>
      <c r="P74" s="5"/>
      <c r="Q74" s="5"/>
      <c r="R74" s="5"/>
      <c r="S74" s="5"/>
      <c r="T74" s="5"/>
      <c r="U74" s="5"/>
      <c r="V74" s="5"/>
    </row>
    <row r="75" spans="1:22" s="6" customFormat="1">
      <c r="A75" s="19"/>
      <c r="B75" s="8" t="s">
        <v>72</v>
      </c>
      <c r="C75" s="14"/>
      <c r="D75" s="14"/>
      <c r="E75" s="157"/>
      <c r="F75" s="157"/>
      <c r="G75" s="4"/>
      <c r="H75" s="5"/>
      <c r="I75" s="5"/>
      <c r="J75" s="5"/>
      <c r="K75" s="5"/>
      <c r="L75" s="5"/>
      <c r="M75" s="5"/>
      <c r="N75" s="5"/>
      <c r="O75" s="5"/>
      <c r="P75" s="5"/>
      <c r="Q75" s="5"/>
      <c r="R75" s="5"/>
      <c r="S75" s="5"/>
      <c r="T75" s="5"/>
      <c r="U75" s="5"/>
      <c r="V75" s="5"/>
    </row>
    <row r="76" spans="1:22" s="6" customFormat="1" ht="82.5">
      <c r="A76" s="19"/>
      <c r="B76" s="8" t="s">
        <v>35</v>
      </c>
      <c r="C76" s="14"/>
      <c r="D76" s="14"/>
      <c r="E76" s="157"/>
      <c r="F76" s="157"/>
      <c r="G76" s="4"/>
      <c r="H76" s="5"/>
      <c r="I76" s="5"/>
      <c r="J76" s="5"/>
      <c r="K76" s="5"/>
      <c r="L76" s="5"/>
      <c r="M76" s="5"/>
      <c r="N76" s="5"/>
      <c r="O76" s="5"/>
      <c r="P76" s="5"/>
      <c r="Q76" s="5"/>
      <c r="R76" s="5"/>
      <c r="S76" s="5"/>
      <c r="T76" s="5"/>
      <c r="U76" s="5"/>
      <c r="V76" s="5"/>
    </row>
    <row r="77" spans="1:22" s="6" customFormat="1">
      <c r="A77" s="19"/>
      <c r="B77"/>
      <c r="C77" s="14"/>
      <c r="D77" s="14"/>
      <c r="E77" s="157"/>
      <c r="F77" s="157"/>
      <c r="G77" s="4"/>
      <c r="H77" s="5"/>
      <c r="I77" s="5"/>
      <c r="J77" s="5"/>
      <c r="K77" s="5"/>
      <c r="L77" s="5"/>
      <c r="M77" s="5"/>
      <c r="N77" s="5"/>
      <c r="O77" s="5"/>
      <c r="P77" s="5"/>
      <c r="Q77" s="5"/>
      <c r="R77" s="5"/>
      <c r="S77" s="5"/>
      <c r="T77" s="5"/>
      <c r="U77" s="5"/>
      <c r="V77" s="5"/>
    </row>
    <row r="78" spans="1:22" s="6" customFormat="1">
      <c r="A78" s="31"/>
      <c r="B78" s="31"/>
      <c r="C78" s="40"/>
      <c r="D78" s="40"/>
      <c r="E78" s="157"/>
      <c r="F78" s="157"/>
      <c r="G78" s="4"/>
      <c r="H78" s="5"/>
      <c r="I78" s="5"/>
      <c r="J78" s="5"/>
      <c r="K78" s="5"/>
      <c r="L78" s="5"/>
      <c r="M78" s="5"/>
      <c r="N78" s="5"/>
      <c r="O78" s="5"/>
      <c r="P78" s="5"/>
      <c r="Q78" s="5"/>
      <c r="R78" s="5"/>
      <c r="S78" s="5"/>
      <c r="T78" s="5"/>
      <c r="U78" s="5"/>
      <c r="V78" s="5"/>
    </row>
    <row r="79" spans="1:22" s="6" customFormat="1">
      <c r="A79" s="19"/>
      <c r="B79" s="26" t="s">
        <v>85</v>
      </c>
      <c r="C79" s="14"/>
      <c r="D79" s="14"/>
      <c r="E79" s="157"/>
      <c r="F79" s="157"/>
      <c r="G79" s="4"/>
      <c r="H79" s="5"/>
      <c r="I79" s="5"/>
      <c r="J79" s="5"/>
      <c r="K79" s="5"/>
      <c r="L79" s="5"/>
      <c r="M79" s="5"/>
      <c r="N79" s="5"/>
      <c r="O79" s="5"/>
      <c r="P79" s="5"/>
      <c r="Q79" s="5"/>
      <c r="R79" s="5"/>
      <c r="S79" s="5"/>
      <c r="T79" s="5"/>
      <c r="U79" s="5"/>
      <c r="V79" s="5"/>
    </row>
    <row r="80" spans="1:22" s="6" customFormat="1">
      <c r="B80"/>
      <c r="C80" s="14"/>
      <c r="D80" s="14"/>
      <c r="E80" s="157"/>
      <c r="F80" s="157"/>
      <c r="G80" s="4"/>
      <c r="H80" s="5"/>
      <c r="I80" s="5"/>
      <c r="J80" s="5"/>
      <c r="K80" s="5"/>
      <c r="L80" s="5"/>
      <c r="M80" s="5"/>
      <c r="N80" s="5"/>
      <c r="O80" s="5"/>
      <c r="P80" s="5"/>
      <c r="Q80" s="5"/>
      <c r="R80" s="5"/>
      <c r="S80" s="5"/>
      <c r="T80" s="5"/>
      <c r="U80" s="5"/>
      <c r="V80" s="5"/>
    </row>
    <row r="81" spans="1:22" s="6" customFormat="1" ht="148.5">
      <c r="A81" s="19" t="s">
        <v>113</v>
      </c>
      <c r="B81" s="6" t="s">
        <v>114</v>
      </c>
      <c r="C81" s="40"/>
      <c r="D81" s="40"/>
      <c r="E81" s="163"/>
      <c r="F81" s="157"/>
      <c r="G81" s="4"/>
      <c r="H81" s="5"/>
      <c r="I81" s="5"/>
      <c r="J81" s="5"/>
      <c r="K81" s="5"/>
      <c r="L81" s="5"/>
      <c r="M81" s="5"/>
      <c r="N81" s="5"/>
      <c r="O81" s="5"/>
      <c r="P81" s="5"/>
      <c r="Q81" s="5"/>
      <c r="R81" s="5"/>
      <c r="S81" s="5"/>
      <c r="T81" s="5"/>
      <c r="U81" s="5"/>
      <c r="V81" s="5"/>
    </row>
    <row r="82" spans="1:22" s="6" customFormat="1">
      <c r="B82" s="6" t="s">
        <v>115</v>
      </c>
      <c r="C82" s="40" t="s">
        <v>11</v>
      </c>
      <c r="D82" s="40">
        <v>2</v>
      </c>
      <c r="E82" s="157"/>
      <c r="F82" s="157">
        <f>E82*D82</f>
        <v>0</v>
      </c>
      <c r="G82" s="4"/>
      <c r="H82" s="5"/>
      <c r="I82" s="5"/>
      <c r="J82" s="5"/>
      <c r="K82" s="5"/>
      <c r="L82" s="5"/>
      <c r="M82" s="5"/>
      <c r="N82" s="5"/>
      <c r="O82" s="5"/>
      <c r="P82" s="5"/>
      <c r="Q82" s="5"/>
      <c r="R82" s="5"/>
      <c r="S82" s="5"/>
      <c r="T82" s="5"/>
      <c r="U82" s="5"/>
      <c r="V82" s="5"/>
    </row>
    <row r="83" spans="1:22" s="6" customFormat="1">
      <c r="A83" s="19"/>
      <c r="B83" s="6" t="s">
        <v>118</v>
      </c>
      <c r="C83" s="40" t="s">
        <v>11</v>
      </c>
      <c r="D83" s="40">
        <v>1</v>
      </c>
      <c r="E83" s="157"/>
      <c r="F83" s="157">
        <f>E83*D83</f>
        <v>0</v>
      </c>
      <c r="G83" s="4"/>
      <c r="H83" s="5"/>
      <c r="I83" s="5"/>
      <c r="J83" s="5"/>
      <c r="K83" s="5"/>
      <c r="L83" s="5"/>
      <c r="M83" s="5"/>
      <c r="N83" s="5"/>
      <c r="O83" s="5"/>
      <c r="P83" s="5"/>
      <c r="Q83" s="5"/>
      <c r="R83" s="5"/>
      <c r="S83" s="5"/>
      <c r="T83" s="5"/>
      <c r="U83" s="5"/>
      <c r="V83" s="5"/>
    </row>
    <row r="84" spans="1:22" s="6" customFormat="1">
      <c r="A84" s="19"/>
      <c r="B84" s="6" t="s">
        <v>117</v>
      </c>
      <c r="C84" s="40" t="s">
        <v>11</v>
      </c>
      <c r="D84" s="40">
        <v>1</v>
      </c>
      <c r="E84" s="157"/>
      <c r="F84" s="157">
        <f>E84*D84</f>
        <v>0</v>
      </c>
      <c r="G84" s="4"/>
      <c r="H84" s="5"/>
      <c r="I84" s="5"/>
      <c r="J84" s="5"/>
      <c r="K84" s="5"/>
      <c r="L84" s="5"/>
      <c r="M84" s="5"/>
      <c r="N84" s="5"/>
      <c r="O84" s="5"/>
      <c r="P84" s="5"/>
      <c r="Q84" s="5"/>
      <c r="R84" s="5"/>
      <c r="S84" s="5"/>
      <c r="T84" s="5"/>
      <c r="U84" s="5"/>
      <c r="V84" s="5"/>
    </row>
    <row r="85" spans="1:22" s="6" customFormat="1">
      <c r="A85" s="19"/>
      <c r="B85" s="6" t="s">
        <v>119</v>
      </c>
      <c r="C85" s="40" t="s">
        <v>11</v>
      </c>
      <c r="D85" s="40">
        <v>1</v>
      </c>
      <c r="E85" s="157"/>
      <c r="F85" s="157">
        <f>E85*D85</f>
        <v>0</v>
      </c>
      <c r="G85" s="4"/>
      <c r="H85" s="5"/>
      <c r="I85" s="5"/>
      <c r="J85" s="5"/>
      <c r="K85" s="5"/>
      <c r="L85" s="5"/>
      <c r="M85" s="5"/>
      <c r="N85" s="5"/>
      <c r="O85" s="5"/>
      <c r="P85" s="5"/>
      <c r="Q85" s="5"/>
      <c r="R85" s="5"/>
      <c r="S85" s="5"/>
      <c r="T85" s="5"/>
      <c r="U85" s="5"/>
      <c r="V85" s="5"/>
    </row>
    <row r="86" spans="1:22" s="6" customFormat="1">
      <c r="A86" s="19"/>
      <c r="B86"/>
      <c r="C86" s="14"/>
      <c r="D86" s="14"/>
      <c r="E86" s="157"/>
      <c r="F86" s="157"/>
      <c r="G86" s="4"/>
      <c r="H86" s="5"/>
      <c r="I86" s="5"/>
      <c r="J86" s="5"/>
      <c r="K86" s="5"/>
      <c r="L86" s="5"/>
      <c r="M86" s="5"/>
      <c r="N86" s="5"/>
      <c r="O86" s="5"/>
      <c r="P86" s="5"/>
      <c r="Q86" s="5"/>
      <c r="R86" s="5"/>
      <c r="S86" s="5"/>
      <c r="T86" s="5"/>
      <c r="U86" s="5"/>
      <c r="V86" s="5"/>
    </row>
    <row r="87" spans="1:22" s="6" customFormat="1" ht="99">
      <c r="A87" s="19" t="s">
        <v>86</v>
      </c>
      <c r="B87" s="6" t="s">
        <v>121</v>
      </c>
      <c r="C87" s="14"/>
      <c r="D87" s="14"/>
      <c r="E87" s="157"/>
      <c r="F87" s="157"/>
      <c r="G87" s="4"/>
      <c r="H87" s="5"/>
      <c r="I87" s="5"/>
      <c r="J87" s="5"/>
      <c r="K87" s="5"/>
      <c r="L87" s="5"/>
      <c r="M87" s="5"/>
      <c r="N87" s="5"/>
      <c r="O87" s="5"/>
      <c r="P87" s="5"/>
      <c r="Q87" s="5"/>
      <c r="R87" s="5"/>
      <c r="S87" s="5"/>
      <c r="T87" s="5"/>
      <c r="U87" s="5"/>
      <c r="V87" s="5"/>
    </row>
    <row r="88" spans="1:22" s="6" customFormat="1">
      <c r="A88" s="31"/>
      <c r="B88" s="6" t="s">
        <v>116</v>
      </c>
      <c r="C88" s="32" t="s">
        <v>11</v>
      </c>
      <c r="D88" s="32">
        <v>2</v>
      </c>
      <c r="E88" s="157"/>
      <c r="F88" s="157">
        <f>E88*D88</f>
        <v>0</v>
      </c>
      <c r="G88" s="4"/>
      <c r="H88" s="5"/>
      <c r="I88" s="5"/>
      <c r="J88" s="5"/>
      <c r="K88" s="5"/>
      <c r="L88" s="5"/>
      <c r="M88" s="5"/>
      <c r="N88" s="5"/>
      <c r="O88" s="5"/>
      <c r="P88" s="5"/>
      <c r="Q88" s="5"/>
      <c r="R88" s="5"/>
      <c r="S88" s="5"/>
      <c r="T88" s="5"/>
      <c r="U88" s="5"/>
      <c r="V88" s="5"/>
    </row>
    <row r="89" spans="1:22" s="6" customFormat="1">
      <c r="A89" s="31"/>
      <c r="B89" s="6" t="s">
        <v>120</v>
      </c>
      <c r="C89" s="32" t="s">
        <v>11</v>
      </c>
      <c r="D89" s="32">
        <v>1</v>
      </c>
      <c r="E89" s="157"/>
      <c r="F89" s="157">
        <f>E89*D89</f>
        <v>0</v>
      </c>
      <c r="G89" s="4"/>
      <c r="H89" s="5"/>
      <c r="I89" s="5"/>
      <c r="J89" s="5"/>
      <c r="K89" s="5"/>
      <c r="L89" s="5"/>
      <c r="M89" s="5"/>
      <c r="N89" s="5"/>
      <c r="O89" s="5"/>
      <c r="P89" s="5"/>
      <c r="Q89" s="5"/>
      <c r="R89" s="5"/>
      <c r="S89" s="5"/>
      <c r="T89" s="5"/>
      <c r="U89" s="5"/>
      <c r="V89" s="5"/>
    </row>
    <row r="90" spans="1:22" s="6" customFormat="1">
      <c r="A90" s="19"/>
      <c r="B90" s="34"/>
      <c r="C90" s="14"/>
      <c r="D90" s="14"/>
      <c r="E90" s="157"/>
      <c r="F90" s="157"/>
      <c r="G90" s="4"/>
      <c r="H90" s="5"/>
      <c r="I90" s="5"/>
      <c r="J90" s="5"/>
      <c r="K90" s="5"/>
      <c r="L90" s="5"/>
      <c r="M90" s="5"/>
      <c r="N90" s="5"/>
      <c r="O90" s="5"/>
      <c r="P90" s="5"/>
      <c r="Q90" s="5"/>
      <c r="R90" s="5"/>
      <c r="S90" s="5"/>
      <c r="T90" s="5"/>
      <c r="U90" s="5"/>
      <c r="V90" s="5"/>
    </row>
    <row r="91" spans="1:22" s="6" customFormat="1">
      <c r="A91" s="19"/>
      <c r="B91" s="26" t="s">
        <v>8</v>
      </c>
      <c r="C91" s="14"/>
      <c r="D91" s="14"/>
      <c r="E91" s="157"/>
      <c r="F91" s="157"/>
      <c r="G91" s="4"/>
      <c r="H91" s="5"/>
      <c r="I91" s="5"/>
      <c r="J91" s="5"/>
      <c r="K91" s="5"/>
      <c r="L91" s="5"/>
      <c r="M91" s="5"/>
      <c r="N91" s="5"/>
      <c r="O91" s="5"/>
      <c r="P91" s="5"/>
      <c r="Q91" s="5"/>
      <c r="R91" s="5"/>
      <c r="S91" s="5"/>
      <c r="T91" s="5"/>
      <c r="U91" s="5"/>
      <c r="V91" s="5"/>
    </row>
    <row r="92" spans="1:22" s="6" customFormat="1" ht="66">
      <c r="A92" s="19"/>
      <c r="B92" s="8" t="s">
        <v>12</v>
      </c>
      <c r="C92" s="14"/>
      <c r="D92" s="14"/>
      <c r="E92" s="157"/>
      <c r="F92" s="157"/>
      <c r="G92" s="4"/>
      <c r="H92" s="5"/>
      <c r="I92" s="5"/>
      <c r="J92" s="5"/>
      <c r="K92" s="5"/>
      <c r="L92" s="5"/>
      <c r="M92" s="5"/>
      <c r="N92" s="5"/>
      <c r="O92" s="5"/>
      <c r="P92" s="5"/>
      <c r="Q92" s="5"/>
      <c r="R92" s="5"/>
      <c r="S92" s="5"/>
      <c r="T92" s="5"/>
      <c r="U92" s="5"/>
      <c r="V92" s="5"/>
    </row>
    <row r="93" spans="1:22" s="6" customFormat="1">
      <c r="A93" s="19"/>
      <c r="B93"/>
      <c r="C93" s="14"/>
      <c r="D93" s="14"/>
      <c r="E93" s="157"/>
      <c r="F93" s="157"/>
      <c r="G93" s="4"/>
      <c r="H93" s="5"/>
      <c r="I93" s="5"/>
      <c r="J93" s="5"/>
      <c r="K93" s="5"/>
      <c r="L93" s="5"/>
      <c r="M93" s="5"/>
      <c r="N93" s="5"/>
      <c r="O93" s="5"/>
      <c r="P93" s="5"/>
      <c r="Q93" s="5"/>
      <c r="R93" s="5"/>
      <c r="S93" s="5"/>
      <c r="T93" s="5"/>
      <c r="U93" s="5"/>
      <c r="V93" s="5"/>
    </row>
    <row r="94" spans="1:22" s="6" customFormat="1">
      <c r="B94"/>
      <c r="C94" s="14"/>
      <c r="D94" s="14"/>
      <c r="E94" s="157"/>
      <c r="F94" s="157"/>
      <c r="G94" s="4"/>
      <c r="H94" s="5"/>
      <c r="I94" s="5"/>
      <c r="J94" s="5"/>
      <c r="K94" s="5"/>
      <c r="L94" s="5"/>
      <c r="M94" s="5"/>
      <c r="N94" s="5"/>
      <c r="O94" s="5"/>
      <c r="P94" s="5"/>
      <c r="Q94" s="5"/>
      <c r="R94" s="5"/>
      <c r="S94" s="5"/>
      <c r="T94" s="5"/>
      <c r="U94" s="5"/>
      <c r="V94" s="5"/>
    </row>
    <row r="95" spans="1:22" s="6" customFormat="1" ht="33">
      <c r="A95" s="19"/>
      <c r="B95" s="26" t="s">
        <v>9</v>
      </c>
      <c r="C95" s="14"/>
      <c r="D95" s="14"/>
      <c r="E95" s="157"/>
      <c r="F95" s="157"/>
      <c r="G95" s="4"/>
      <c r="H95" s="5"/>
      <c r="I95" s="5"/>
      <c r="J95" s="5"/>
      <c r="K95" s="5"/>
      <c r="L95" s="5"/>
      <c r="M95" s="5"/>
      <c r="N95" s="5"/>
      <c r="O95" s="5"/>
      <c r="P95" s="5"/>
      <c r="Q95" s="5"/>
      <c r="R95" s="5"/>
      <c r="S95" s="5"/>
      <c r="T95" s="5"/>
      <c r="U95" s="5"/>
      <c r="V95" s="5"/>
    </row>
    <row r="96" spans="1:22" s="6" customFormat="1" ht="66">
      <c r="A96" s="19" t="s">
        <v>160</v>
      </c>
      <c r="B96" t="s">
        <v>14</v>
      </c>
      <c r="C96" s="14"/>
      <c r="D96" s="14"/>
      <c r="E96" s="157"/>
      <c r="F96" s="157"/>
      <c r="G96" s="4"/>
      <c r="H96" s="5"/>
      <c r="I96" s="5"/>
      <c r="J96" s="5"/>
      <c r="K96" s="5"/>
      <c r="L96" s="5"/>
      <c r="M96" s="5"/>
      <c r="N96" s="5"/>
      <c r="O96" s="5"/>
      <c r="P96" s="5"/>
      <c r="Q96" s="5"/>
      <c r="R96" s="5"/>
      <c r="S96" s="5"/>
      <c r="T96" s="5"/>
      <c r="U96" s="5"/>
      <c r="V96" s="5"/>
    </row>
    <row r="97" spans="1:22" s="6" customFormat="1">
      <c r="A97" s="19"/>
      <c r="B97" t="s">
        <v>16</v>
      </c>
      <c r="C97" s="14" t="s">
        <v>15</v>
      </c>
      <c r="D97" s="14">
        <v>5</v>
      </c>
      <c r="E97" s="157"/>
      <c r="F97" s="157">
        <f>E97*D97</f>
        <v>0</v>
      </c>
      <c r="G97" s="4"/>
      <c r="H97" s="5"/>
      <c r="I97" s="5"/>
      <c r="J97" s="5"/>
      <c r="K97" s="5"/>
      <c r="L97" s="5"/>
      <c r="M97" s="5"/>
      <c r="N97" s="5"/>
      <c r="O97" s="5"/>
      <c r="P97" s="5"/>
      <c r="Q97" s="5"/>
      <c r="R97" s="5"/>
      <c r="S97" s="5"/>
      <c r="T97" s="5"/>
      <c r="U97" s="5"/>
      <c r="V97" s="5"/>
    </row>
    <row r="98" spans="1:22" s="6" customFormat="1">
      <c r="A98" s="19"/>
      <c r="B98" t="s">
        <v>17</v>
      </c>
      <c r="C98" s="14" t="s">
        <v>15</v>
      </c>
      <c r="D98" s="14">
        <v>2</v>
      </c>
      <c r="E98" s="157"/>
      <c r="F98" s="157">
        <f>E98*D98</f>
        <v>0</v>
      </c>
      <c r="G98" s="4"/>
      <c r="H98" s="5"/>
      <c r="I98" s="5"/>
      <c r="J98" s="5"/>
      <c r="K98" s="5"/>
      <c r="L98" s="5"/>
      <c r="M98" s="5"/>
      <c r="N98" s="5"/>
      <c r="O98" s="5"/>
      <c r="P98" s="5"/>
      <c r="Q98" s="5"/>
      <c r="R98" s="5"/>
      <c r="S98" s="5"/>
      <c r="T98" s="5"/>
      <c r="U98" s="5"/>
      <c r="V98" s="5"/>
    </row>
    <row r="99" spans="1:22" s="6" customFormat="1">
      <c r="A99" s="19"/>
      <c r="B99" t="s">
        <v>18</v>
      </c>
      <c r="C99" s="14" t="s">
        <v>70</v>
      </c>
      <c r="D99" s="14">
        <v>1</v>
      </c>
      <c r="E99" s="157"/>
      <c r="F99" s="157">
        <f>E99*D99</f>
        <v>0</v>
      </c>
      <c r="G99" s="4"/>
      <c r="H99" s="5"/>
      <c r="I99" s="5"/>
      <c r="J99" s="5"/>
      <c r="K99" s="5"/>
      <c r="L99" s="5"/>
      <c r="M99" s="5"/>
      <c r="N99" s="5"/>
      <c r="O99" s="5"/>
      <c r="P99" s="5"/>
      <c r="Q99" s="5"/>
      <c r="R99" s="5"/>
      <c r="S99" s="5"/>
      <c r="T99" s="5"/>
      <c r="U99" s="5"/>
      <c r="V99" s="5"/>
    </row>
    <row r="100" spans="1:22" s="6" customFormat="1">
      <c r="A100" s="19"/>
      <c r="B100"/>
      <c r="C100" s="14"/>
      <c r="D100" s="14"/>
      <c r="E100" s="157"/>
      <c r="F100" s="157"/>
      <c r="G100" s="4"/>
      <c r="H100" s="5"/>
      <c r="I100" s="5"/>
      <c r="J100" s="5"/>
      <c r="K100" s="5"/>
      <c r="L100" s="5"/>
      <c r="M100" s="5"/>
      <c r="N100" s="5"/>
      <c r="O100" s="5"/>
      <c r="P100" s="5"/>
      <c r="Q100" s="5"/>
      <c r="R100" s="5"/>
      <c r="S100" s="5"/>
      <c r="T100" s="5"/>
      <c r="U100" s="5"/>
      <c r="V100" s="5"/>
    </row>
    <row r="101" spans="1:22" s="6" customFormat="1">
      <c r="A101" s="19"/>
      <c r="B101" s="26" t="s">
        <v>10</v>
      </c>
      <c r="C101" s="14"/>
      <c r="D101" s="14"/>
      <c r="E101" s="157"/>
      <c r="F101" s="157"/>
      <c r="G101" s="4"/>
      <c r="H101" s="5"/>
      <c r="I101" s="5"/>
      <c r="J101" s="5"/>
      <c r="K101" s="5"/>
      <c r="L101" s="5"/>
      <c r="M101" s="5"/>
      <c r="N101" s="5"/>
      <c r="O101" s="5"/>
      <c r="P101" s="5"/>
      <c r="Q101" s="5"/>
      <c r="R101" s="5"/>
      <c r="S101" s="5"/>
      <c r="T101" s="5"/>
      <c r="U101" s="5"/>
      <c r="V101" s="5"/>
    </row>
    <row r="102" spans="1:22" s="6" customFormat="1" ht="33">
      <c r="A102" s="19" t="s">
        <v>161</v>
      </c>
      <c r="B102" s="30" t="s">
        <v>19</v>
      </c>
      <c r="C102" s="14" t="s">
        <v>2</v>
      </c>
      <c r="D102" s="14">
        <v>25</v>
      </c>
      <c r="E102" s="157"/>
      <c r="F102" s="157">
        <f>E102*D102</f>
        <v>0</v>
      </c>
      <c r="G102" s="4"/>
      <c r="H102" s="5"/>
      <c r="I102" s="5"/>
      <c r="J102" s="5"/>
      <c r="K102" s="5"/>
      <c r="L102" s="5"/>
      <c r="M102" s="5"/>
      <c r="N102" s="5"/>
      <c r="O102" s="5"/>
      <c r="P102" s="5"/>
      <c r="Q102" s="5"/>
      <c r="R102" s="5"/>
      <c r="S102" s="5"/>
      <c r="T102" s="5"/>
      <c r="U102" s="5"/>
      <c r="V102" s="5"/>
    </row>
    <row r="103" spans="1:22" s="6" customFormat="1">
      <c r="B103" s="23"/>
      <c r="C103" s="14"/>
      <c r="D103" s="14"/>
      <c r="E103" s="157"/>
      <c r="F103" s="157"/>
      <c r="G103" s="4"/>
      <c r="H103" s="5"/>
      <c r="I103" s="5"/>
      <c r="J103" s="5"/>
      <c r="K103" s="5"/>
      <c r="L103" s="5"/>
      <c r="M103" s="5"/>
      <c r="N103" s="5"/>
      <c r="O103" s="5"/>
      <c r="P103" s="5"/>
      <c r="Q103" s="5"/>
      <c r="R103" s="5"/>
      <c r="S103" s="5"/>
      <c r="T103" s="5"/>
      <c r="U103" s="5"/>
      <c r="V103" s="5"/>
    </row>
    <row r="104" spans="1:22" s="6" customFormat="1">
      <c r="A104" s="19"/>
      <c r="B104"/>
      <c r="C104" s="14"/>
      <c r="D104" s="14"/>
      <c r="E104" s="157"/>
      <c r="F104" s="157"/>
      <c r="G104" s="4"/>
      <c r="H104" s="5"/>
      <c r="I104" s="5"/>
      <c r="J104" s="5"/>
      <c r="K104" s="5"/>
      <c r="L104" s="5"/>
      <c r="M104" s="5"/>
      <c r="N104" s="5"/>
      <c r="O104" s="5"/>
      <c r="P104" s="5"/>
      <c r="Q104" s="5"/>
      <c r="R104" s="5"/>
      <c r="S104" s="5"/>
      <c r="T104" s="5"/>
      <c r="U104" s="5"/>
      <c r="V104" s="5"/>
    </row>
    <row r="105" spans="1:22" s="6" customFormat="1" ht="17.25" thickBot="1">
      <c r="A105" s="19"/>
      <c r="B105" s="12" t="s">
        <v>42</v>
      </c>
      <c r="C105" s="17"/>
      <c r="D105" s="17"/>
      <c r="E105" s="160"/>
      <c r="F105" s="160">
        <f>SUM(F62:F104)</f>
        <v>0</v>
      </c>
      <c r="G105" s="4"/>
      <c r="H105" s="5"/>
      <c r="I105" s="5"/>
      <c r="J105" s="5"/>
      <c r="K105" s="5"/>
      <c r="L105" s="5"/>
      <c r="M105" s="5"/>
      <c r="N105" s="5"/>
      <c r="O105" s="5"/>
      <c r="P105" s="5"/>
      <c r="Q105" s="5"/>
      <c r="R105" s="5"/>
      <c r="S105" s="5"/>
      <c r="T105" s="5"/>
      <c r="U105" s="5"/>
      <c r="V105" s="5"/>
    </row>
    <row r="106" spans="1:22" s="6" customFormat="1" ht="17.25" thickTop="1">
      <c r="A106" s="19"/>
      <c r="B106"/>
      <c r="C106" s="14"/>
      <c r="D106" s="14"/>
      <c r="E106" s="157"/>
      <c r="F106" s="157"/>
      <c r="G106" s="4"/>
      <c r="H106" s="5"/>
      <c r="I106" s="5"/>
      <c r="J106" s="5"/>
      <c r="K106" s="5"/>
      <c r="L106" s="5"/>
      <c r="M106" s="5"/>
      <c r="N106" s="5"/>
      <c r="O106" s="5"/>
      <c r="P106" s="5"/>
      <c r="Q106" s="5"/>
      <c r="R106" s="5"/>
      <c r="S106" s="5"/>
      <c r="T106" s="5"/>
      <c r="U106" s="5"/>
      <c r="V106" s="5"/>
    </row>
    <row r="107" spans="1:22" s="6" customFormat="1">
      <c r="A107" s="19"/>
      <c r="B107"/>
      <c r="C107" s="14"/>
      <c r="D107" s="14"/>
      <c r="E107" s="157"/>
      <c r="F107" s="157"/>
      <c r="G107" s="4"/>
      <c r="H107" s="5"/>
      <c r="I107" s="5"/>
      <c r="J107" s="5"/>
      <c r="K107" s="5"/>
      <c r="L107" s="5"/>
      <c r="M107" s="5"/>
      <c r="N107" s="5"/>
      <c r="O107" s="5"/>
      <c r="P107" s="5"/>
      <c r="Q107" s="5"/>
      <c r="R107" s="5"/>
      <c r="S107" s="5"/>
      <c r="T107" s="5"/>
      <c r="U107" s="5"/>
      <c r="V107" s="5"/>
    </row>
    <row r="108" spans="1:22" s="6" customFormat="1">
      <c r="A108" s="19"/>
      <c r="B108"/>
      <c r="C108" s="14"/>
      <c r="D108" s="14"/>
      <c r="E108" s="157"/>
      <c r="F108" s="157"/>
      <c r="G108" s="4"/>
      <c r="H108" s="5"/>
      <c r="I108" s="5"/>
      <c r="J108" s="5"/>
      <c r="K108" s="5"/>
      <c r="L108" s="5"/>
      <c r="M108" s="5"/>
      <c r="N108" s="5"/>
      <c r="O108" s="5"/>
      <c r="P108" s="5"/>
      <c r="Q108" s="5"/>
      <c r="R108" s="5"/>
      <c r="S108" s="5"/>
      <c r="T108" s="5"/>
      <c r="U108" s="5"/>
      <c r="V108" s="5"/>
    </row>
    <row r="109" spans="1:22" s="6" customFormat="1">
      <c r="A109" s="19"/>
      <c r="B109"/>
      <c r="C109" s="14"/>
      <c r="D109" s="14"/>
      <c r="E109" s="157"/>
      <c r="F109" s="157"/>
      <c r="G109" s="4"/>
      <c r="H109" s="5"/>
      <c r="I109" s="5"/>
      <c r="J109" s="5"/>
      <c r="K109" s="5"/>
      <c r="L109" s="5"/>
      <c r="M109" s="5"/>
      <c r="N109" s="5"/>
      <c r="O109" s="5"/>
      <c r="P109" s="5"/>
      <c r="Q109" s="5"/>
      <c r="R109" s="5"/>
      <c r="S109" s="5"/>
      <c r="T109" s="5"/>
      <c r="U109" s="5"/>
      <c r="V109" s="5"/>
    </row>
    <row r="110" spans="1:22" ht="24" thickBot="1">
      <c r="A110" s="21" t="s">
        <v>51</v>
      </c>
      <c r="B110" s="10" t="s">
        <v>52</v>
      </c>
      <c r="C110" s="16"/>
      <c r="D110" s="16"/>
      <c r="E110" s="159"/>
      <c r="F110" s="159"/>
    </row>
    <row r="113" spans="1:22">
      <c r="A113" s="19" t="s">
        <v>63</v>
      </c>
      <c r="B113" t="s">
        <v>59</v>
      </c>
      <c r="C113" s="14" t="s">
        <v>60</v>
      </c>
      <c r="D113" s="14" t="s">
        <v>61</v>
      </c>
      <c r="E113" s="157" t="s">
        <v>62</v>
      </c>
      <c r="F113" s="157" t="s">
        <v>64</v>
      </c>
    </row>
    <row r="114" spans="1:22">
      <c r="A114" s="13" t="s">
        <v>53</v>
      </c>
      <c r="B114" s="13" t="s">
        <v>54</v>
      </c>
      <c r="C114" s="13"/>
      <c r="D114" s="13"/>
      <c r="E114" s="164"/>
      <c r="F114" s="164"/>
    </row>
    <row r="116" spans="1:22" s="14" customFormat="1">
      <c r="A116" s="19"/>
      <c r="B116" s="33" t="s">
        <v>71</v>
      </c>
      <c r="E116" s="157"/>
      <c r="F116" s="157"/>
      <c r="G116" s="3"/>
      <c r="H116" s="1"/>
      <c r="I116" s="1"/>
      <c r="J116" s="1"/>
      <c r="K116" s="1"/>
      <c r="L116" s="1"/>
      <c r="M116" s="1"/>
      <c r="N116" s="1"/>
      <c r="O116" s="1"/>
      <c r="P116" s="1"/>
      <c r="Q116" s="1"/>
      <c r="R116" s="1"/>
      <c r="S116" s="1"/>
      <c r="T116" s="1"/>
      <c r="U116" s="1"/>
      <c r="V116" s="1"/>
    </row>
    <row r="117" spans="1:22" s="14" customFormat="1" ht="115.5">
      <c r="A117" s="19"/>
      <c r="B117" s="33" t="s">
        <v>122</v>
      </c>
      <c r="E117" s="157"/>
      <c r="F117" s="157"/>
      <c r="G117" s="3"/>
      <c r="H117" s="1"/>
      <c r="I117" s="1"/>
      <c r="J117" s="1"/>
      <c r="K117" s="1"/>
      <c r="L117" s="1"/>
      <c r="M117" s="1"/>
      <c r="N117" s="1"/>
      <c r="O117" s="1"/>
      <c r="P117" s="1"/>
      <c r="Q117" s="1"/>
      <c r="R117" s="1"/>
      <c r="S117" s="1"/>
      <c r="T117" s="1"/>
      <c r="U117" s="1"/>
      <c r="V117" s="1"/>
    </row>
    <row r="118" spans="1:22" s="14" customFormat="1">
      <c r="A118" s="19"/>
      <c r="B118" s="33" t="s">
        <v>123</v>
      </c>
      <c r="E118" s="157"/>
      <c r="F118" s="157"/>
      <c r="G118" s="3"/>
      <c r="H118" s="1"/>
      <c r="I118" s="1"/>
      <c r="J118" s="1"/>
      <c r="K118" s="1"/>
      <c r="L118" s="1"/>
      <c r="M118" s="1"/>
      <c r="N118" s="1"/>
      <c r="O118" s="1"/>
      <c r="P118" s="1"/>
      <c r="Q118" s="1"/>
      <c r="R118" s="1"/>
      <c r="S118" s="1"/>
      <c r="T118" s="1"/>
      <c r="U118" s="1"/>
      <c r="V118" s="1"/>
    </row>
    <row r="119" spans="1:22" s="14" customFormat="1" ht="49.5">
      <c r="A119" s="19"/>
      <c r="B119" s="33" t="s">
        <v>29</v>
      </c>
      <c r="E119" s="157"/>
      <c r="F119" s="157"/>
      <c r="G119" s="3"/>
      <c r="H119" s="1"/>
      <c r="I119" s="1"/>
      <c r="J119" s="1"/>
      <c r="K119" s="1"/>
      <c r="L119" s="1"/>
      <c r="M119" s="1"/>
      <c r="N119" s="1"/>
      <c r="O119" s="1"/>
      <c r="P119" s="1"/>
      <c r="Q119" s="1"/>
      <c r="R119" s="1"/>
      <c r="S119" s="1"/>
      <c r="T119" s="1"/>
      <c r="U119" s="1"/>
      <c r="V119" s="1"/>
    </row>
    <row r="120" spans="1:22" s="14" customFormat="1" ht="66">
      <c r="A120" s="19"/>
      <c r="B120" s="33" t="s">
        <v>30</v>
      </c>
      <c r="E120" s="157"/>
      <c r="F120" s="157"/>
      <c r="G120" s="3"/>
      <c r="H120" s="1"/>
      <c r="I120" s="1"/>
      <c r="J120" s="1"/>
      <c r="K120" s="1"/>
      <c r="L120" s="1"/>
      <c r="M120" s="1"/>
      <c r="N120" s="1"/>
      <c r="O120" s="1"/>
      <c r="P120" s="1"/>
      <c r="Q120" s="1"/>
      <c r="R120" s="1"/>
      <c r="S120" s="1"/>
      <c r="T120" s="1"/>
      <c r="U120" s="1"/>
      <c r="V120" s="1"/>
    </row>
    <row r="121" spans="1:22" s="14" customFormat="1" ht="66">
      <c r="A121" s="19"/>
      <c r="B121" s="33" t="s">
        <v>124</v>
      </c>
      <c r="E121" s="157"/>
      <c r="F121" s="157"/>
      <c r="G121" s="3"/>
      <c r="H121" s="1"/>
      <c r="I121" s="1"/>
      <c r="J121" s="1"/>
      <c r="K121" s="1"/>
      <c r="L121" s="1"/>
      <c r="M121" s="1"/>
      <c r="N121" s="1"/>
      <c r="O121" s="1"/>
      <c r="P121" s="1"/>
      <c r="Q121" s="1"/>
      <c r="R121" s="1"/>
      <c r="S121" s="1"/>
      <c r="T121" s="1"/>
      <c r="U121" s="1"/>
      <c r="V121" s="1"/>
    </row>
    <row r="122" spans="1:22" s="14" customFormat="1">
      <c r="A122" s="19"/>
      <c r="B122" s="33" t="s">
        <v>31</v>
      </c>
      <c r="E122" s="157"/>
      <c r="F122" s="157"/>
      <c r="G122" s="3"/>
      <c r="H122" s="1"/>
      <c r="I122" s="1"/>
      <c r="J122" s="1"/>
      <c r="K122" s="1"/>
      <c r="L122" s="1"/>
      <c r="M122" s="1"/>
      <c r="N122" s="1"/>
      <c r="O122" s="1"/>
      <c r="P122" s="1"/>
      <c r="Q122" s="1"/>
      <c r="R122" s="1"/>
      <c r="S122" s="1"/>
      <c r="T122" s="1"/>
      <c r="U122" s="1"/>
      <c r="V122" s="1"/>
    </row>
    <row r="123" spans="1:22" s="14" customFormat="1" ht="82.5">
      <c r="A123" s="19"/>
      <c r="B123" s="33" t="s">
        <v>32</v>
      </c>
      <c r="E123" s="157"/>
      <c r="F123" s="157"/>
      <c r="G123" s="3"/>
      <c r="H123" s="1"/>
      <c r="I123" s="1"/>
      <c r="J123" s="1"/>
      <c r="K123" s="1"/>
      <c r="L123" s="1"/>
      <c r="M123" s="1"/>
      <c r="N123" s="1"/>
      <c r="O123" s="1"/>
      <c r="P123" s="1"/>
      <c r="Q123" s="1"/>
      <c r="R123" s="1"/>
      <c r="S123" s="1"/>
      <c r="T123" s="1"/>
      <c r="U123" s="1"/>
      <c r="V123" s="1"/>
    </row>
    <row r="124" spans="1:22" s="14" customFormat="1" ht="49.5">
      <c r="A124" s="19"/>
      <c r="B124" s="33" t="s">
        <v>33</v>
      </c>
      <c r="E124" s="157"/>
      <c r="F124" s="157"/>
      <c r="G124" s="3"/>
      <c r="H124" s="1"/>
      <c r="I124" s="1"/>
      <c r="J124" s="1"/>
      <c r="K124" s="1"/>
      <c r="L124" s="1"/>
      <c r="M124" s="1"/>
      <c r="N124" s="1"/>
      <c r="O124" s="1"/>
      <c r="P124" s="1"/>
      <c r="Q124" s="1"/>
      <c r="R124" s="1"/>
      <c r="S124" s="1"/>
      <c r="T124" s="1"/>
      <c r="U124" s="1"/>
      <c r="V124" s="1"/>
    </row>
    <row r="126" spans="1:22" s="14" customFormat="1">
      <c r="A126" s="19"/>
      <c r="B126" s="45"/>
      <c r="E126" s="157"/>
      <c r="F126" s="157"/>
      <c r="G126" s="3"/>
      <c r="H126" s="1"/>
      <c r="I126" s="1"/>
      <c r="J126" s="1"/>
      <c r="K126" s="1"/>
      <c r="L126" s="1"/>
      <c r="M126" s="1"/>
      <c r="N126" s="1"/>
      <c r="O126" s="1"/>
      <c r="P126" s="1"/>
      <c r="Q126" s="1"/>
      <c r="R126" s="1"/>
      <c r="S126" s="1"/>
      <c r="T126" s="1"/>
      <c r="U126" s="1"/>
      <c r="V126" s="1"/>
    </row>
    <row r="127" spans="1:22" s="14" customFormat="1" ht="28.9" customHeight="1">
      <c r="A127" s="19" t="s">
        <v>34</v>
      </c>
      <c r="B127" s="6" t="s">
        <v>163</v>
      </c>
      <c r="E127" s="157"/>
      <c r="F127" s="157"/>
      <c r="G127" s="3"/>
      <c r="H127" s="1"/>
      <c r="I127" s="1"/>
      <c r="J127" s="1"/>
      <c r="K127" s="1"/>
      <c r="L127" s="1"/>
      <c r="M127" s="1"/>
      <c r="N127" s="1"/>
      <c r="O127" s="1"/>
      <c r="P127" s="1"/>
      <c r="Q127" s="1"/>
      <c r="R127" s="1"/>
      <c r="S127" s="1"/>
      <c r="T127" s="1"/>
      <c r="U127" s="1"/>
      <c r="V127" s="1"/>
    </row>
    <row r="128" spans="1:22" s="3" customFormat="1" ht="33">
      <c r="A128" s="31"/>
      <c r="B128" s="6" t="s">
        <v>125</v>
      </c>
      <c r="C128" s="32"/>
      <c r="D128" s="32"/>
      <c r="E128" s="162"/>
      <c r="F128" s="162"/>
      <c r="H128" s="1"/>
      <c r="I128" s="1"/>
      <c r="J128" s="1"/>
      <c r="K128" s="1"/>
      <c r="L128" s="1"/>
      <c r="M128" s="1"/>
      <c r="N128" s="1"/>
      <c r="O128" s="1"/>
      <c r="P128" s="1"/>
      <c r="Q128" s="1"/>
      <c r="R128" s="1"/>
      <c r="S128" s="1"/>
      <c r="T128" s="1"/>
      <c r="U128" s="1"/>
      <c r="V128" s="1"/>
    </row>
    <row r="129" spans="1:22" s="3" customFormat="1" ht="33">
      <c r="A129" s="31"/>
      <c r="B129" s="6" t="s">
        <v>126</v>
      </c>
      <c r="C129" s="32"/>
      <c r="D129" s="32"/>
      <c r="E129" s="162"/>
      <c r="F129" s="162"/>
      <c r="H129" s="1"/>
      <c r="I129" s="1"/>
      <c r="J129" s="1"/>
      <c r="K129" s="1"/>
      <c r="L129" s="1"/>
      <c r="M129" s="1"/>
      <c r="N129" s="1"/>
      <c r="O129" s="1"/>
      <c r="P129" s="1"/>
      <c r="Q129" s="1"/>
      <c r="R129" s="1"/>
      <c r="S129" s="1"/>
      <c r="T129" s="1"/>
      <c r="U129" s="1"/>
      <c r="V129" s="1"/>
    </row>
    <row r="130" spans="1:22" s="3" customFormat="1">
      <c r="A130" s="31"/>
      <c r="B130" s="6" t="s">
        <v>127</v>
      </c>
      <c r="C130" s="32"/>
      <c r="D130" s="32"/>
      <c r="E130" s="162"/>
      <c r="F130" s="162"/>
      <c r="H130" s="1"/>
      <c r="I130" s="1"/>
      <c r="J130" s="1"/>
      <c r="K130" s="1"/>
      <c r="L130" s="1"/>
      <c r="M130" s="1"/>
      <c r="N130" s="1"/>
      <c r="O130" s="1"/>
      <c r="P130" s="1"/>
      <c r="Q130" s="1"/>
      <c r="R130" s="1"/>
      <c r="S130" s="1"/>
      <c r="T130" s="1"/>
      <c r="U130" s="1"/>
      <c r="V130" s="1"/>
    </row>
    <row r="131" spans="1:22" s="3" customFormat="1" ht="33">
      <c r="A131" s="19"/>
      <c r="B131" s="30" t="s">
        <v>87</v>
      </c>
      <c r="C131" s="14" t="s">
        <v>1</v>
      </c>
      <c r="D131" s="25">
        <v>140</v>
      </c>
      <c r="E131" s="157"/>
      <c r="F131" s="157">
        <f>E131*D131</f>
        <v>0</v>
      </c>
      <c r="H131" s="1"/>
      <c r="I131" s="1"/>
      <c r="J131" s="1"/>
      <c r="K131" s="1"/>
      <c r="L131" s="1"/>
      <c r="M131" s="1"/>
      <c r="N131" s="1"/>
      <c r="O131" s="1"/>
      <c r="P131" s="1"/>
      <c r="Q131" s="1"/>
      <c r="R131" s="1"/>
      <c r="S131" s="1"/>
      <c r="T131" s="1"/>
      <c r="U131" s="1"/>
      <c r="V131" s="1"/>
    </row>
    <row r="133" spans="1:22" s="3" customFormat="1">
      <c r="A133" s="19"/>
      <c r="B133" s="47"/>
      <c r="C133" s="48"/>
      <c r="D133" s="49"/>
      <c r="E133" s="157"/>
      <c r="F133" s="157"/>
      <c r="H133" s="1"/>
      <c r="I133" s="1"/>
      <c r="J133" s="1"/>
      <c r="K133" s="1"/>
      <c r="L133" s="1"/>
      <c r="M133" s="1"/>
      <c r="N133" s="1"/>
      <c r="O133" s="1"/>
      <c r="P133" s="1"/>
      <c r="Q133" s="1"/>
      <c r="R133" s="1"/>
      <c r="S133" s="1"/>
      <c r="T133" s="1"/>
      <c r="U133" s="1"/>
      <c r="V133" s="1"/>
    </row>
    <row r="134" spans="1:22" s="3" customFormat="1">
      <c r="A134" s="19"/>
      <c r="B134" s="47"/>
      <c r="C134" s="48"/>
      <c r="D134" s="49"/>
      <c r="E134" s="157"/>
      <c r="F134" s="157"/>
      <c r="H134" s="1"/>
      <c r="I134" s="1"/>
      <c r="J134" s="1"/>
      <c r="K134" s="1"/>
      <c r="L134" s="1"/>
      <c r="M134" s="1"/>
      <c r="N134" s="1"/>
      <c r="O134" s="1"/>
      <c r="P134" s="1"/>
      <c r="Q134" s="1"/>
      <c r="R134" s="1"/>
      <c r="S134" s="1"/>
      <c r="T134" s="1"/>
      <c r="U134" s="1"/>
      <c r="V134" s="1"/>
    </row>
    <row r="135" spans="1:22" s="3" customFormat="1" ht="17.25" thickBot="1">
      <c r="A135" s="19"/>
      <c r="B135" s="12" t="s">
        <v>26</v>
      </c>
      <c r="C135" s="17"/>
      <c r="D135" s="17"/>
      <c r="E135" s="160"/>
      <c r="F135" s="160">
        <f>SUM(F131:F134)</f>
        <v>0</v>
      </c>
      <c r="H135" s="1"/>
      <c r="I135" s="1"/>
      <c r="J135" s="1"/>
      <c r="K135" s="1"/>
      <c r="L135" s="1"/>
      <c r="M135" s="1"/>
      <c r="N135" s="1"/>
      <c r="O135" s="1"/>
      <c r="P135" s="1"/>
      <c r="Q135" s="1"/>
      <c r="R135" s="1"/>
      <c r="S135" s="1"/>
      <c r="T135" s="1"/>
      <c r="U135" s="1"/>
      <c r="V135" s="1"/>
    </row>
    <row r="136" spans="1:22" s="3" customFormat="1" ht="17.25" thickTop="1">
      <c r="A136" s="19"/>
      <c r="B136"/>
      <c r="C136" s="14"/>
      <c r="D136" s="14"/>
      <c r="E136" s="157"/>
      <c r="F136" s="157"/>
      <c r="H136" s="1"/>
      <c r="I136" s="1"/>
      <c r="J136" s="1"/>
      <c r="K136" s="1"/>
      <c r="L136" s="1"/>
      <c r="M136" s="1"/>
      <c r="N136" s="1"/>
      <c r="O136" s="1"/>
      <c r="P136" s="1"/>
      <c r="Q136" s="1"/>
      <c r="R136" s="1"/>
      <c r="S136" s="1"/>
      <c r="T136" s="1"/>
      <c r="U136" s="1"/>
      <c r="V136" s="1"/>
    </row>
    <row r="143" spans="1:22">
      <c r="A143" s="19" t="s">
        <v>63</v>
      </c>
      <c r="B143" t="s">
        <v>59</v>
      </c>
      <c r="C143" s="14" t="s">
        <v>60</v>
      </c>
      <c r="D143" s="14" t="s">
        <v>61</v>
      </c>
      <c r="E143" s="157" t="s">
        <v>62</v>
      </c>
      <c r="F143" s="157" t="s">
        <v>64</v>
      </c>
    </row>
    <row r="144" spans="1:22">
      <c r="A144" s="13" t="s">
        <v>55</v>
      </c>
      <c r="B144" s="13" t="s">
        <v>24</v>
      </c>
      <c r="C144" s="13"/>
      <c r="D144" s="13"/>
      <c r="E144" s="164"/>
      <c r="F144" s="164"/>
    </row>
    <row r="145" spans="1:6">
      <c r="A145" s="27"/>
    </row>
    <row r="146" spans="1:6" ht="66">
      <c r="B146" s="46" t="s">
        <v>128</v>
      </c>
    </row>
    <row r="147" spans="1:6" ht="82.5">
      <c r="B147" s="46" t="s">
        <v>90</v>
      </c>
    </row>
    <row r="148" spans="1:6" ht="49.5">
      <c r="B148" s="46" t="s">
        <v>91</v>
      </c>
    </row>
    <row r="150" spans="1:6">
      <c r="B150" s="41"/>
    </row>
    <row r="151" spans="1:6" ht="66">
      <c r="A151" s="19" t="s">
        <v>107</v>
      </c>
      <c r="B151" s="36" t="s">
        <v>129</v>
      </c>
      <c r="C151" s="25" t="s">
        <v>2</v>
      </c>
      <c r="D151" s="25">
        <v>21</v>
      </c>
      <c r="F151" s="157">
        <f>E151*D151</f>
        <v>0</v>
      </c>
    </row>
    <row r="152" spans="1:6">
      <c r="B152" s="30"/>
      <c r="C152" s="25"/>
    </row>
    <row r="153" spans="1:6">
      <c r="C153" s="25"/>
      <c r="D153" s="25"/>
    </row>
    <row r="154" spans="1:6">
      <c r="B154" s="30"/>
      <c r="C154" s="25"/>
      <c r="D154" s="25"/>
    </row>
    <row r="155" spans="1:6" ht="17.25" thickBot="1">
      <c r="B155" s="12" t="s">
        <v>21</v>
      </c>
      <c r="C155" s="17"/>
      <c r="D155" s="17"/>
      <c r="E155" s="160"/>
      <c r="F155" s="160">
        <f>SUM(F151:F154)</f>
        <v>0</v>
      </c>
    </row>
    <row r="156" spans="1:6" ht="17.25" thickTop="1">
      <c r="B156" s="30"/>
      <c r="C156" s="25"/>
      <c r="D156" s="25"/>
    </row>
    <row r="160" spans="1:6">
      <c r="A160" s="19" t="s">
        <v>63</v>
      </c>
      <c r="B160" t="s">
        <v>59</v>
      </c>
      <c r="C160" s="14" t="s">
        <v>60</v>
      </c>
      <c r="D160" s="14" t="s">
        <v>61</v>
      </c>
      <c r="E160" s="157" t="s">
        <v>62</v>
      </c>
      <c r="F160" s="157" t="s">
        <v>64</v>
      </c>
    </row>
    <row r="161" spans="1:22" s="6" customFormat="1">
      <c r="A161" s="13" t="s">
        <v>56</v>
      </c>
      <c r="B161" s="13" t="s">
        <v>88</v>
      </c>
      <c r="C161" s="13"/>
      <c r="D161" s="13"/>
      <c r="E161" s="164"/>
      <c r="F161" s="164"/>
      <c r="G161" s="4"/>
      <c r="H161" s="5"/>
      <c r="I161" s="5"/>
      <c r="J161" s="5"/>
      <c r="K161" s="5"/>
      <c r="L161" s="5"/>
      <c r="M161" s="5"/>
      <c r="N161" s="5"/>
      <c r="O161" s="5"/>
      <c r="P161" s="5"/>
      <c r="Q161" s="5"/>
      <c r="R161" s="5"/>
      <c r="S161" s="5"/>
      <c r="T161" s="5"/>
      <c r="U161" s="5"/>
      <c r="V161" s="5"/>
    </row>
    <row r="163" spans="1:22">
      <c r="B163" s="8" t="s">
        <v>3</v>
      </c>
    </row>
    <row r="164" spans="1:22" ht="33">
      <c r="B164" s="8" t="s">
        <v>92</v>
      </c>
    </row>
    <row r="165" spans="1:22" ht="99">
      <c r="B165" s="8" t="s">
        <v>95</v>
      </c>
    </row>
    <row r="166" spans="1:22" s="14" customFormat="1" ht="49.5">
      <c r="A166" s="19"/>
      <c r="B166" s="37" t="s">
        <v>94</v>
      </c>
      <c r="E166" s="157"/>
      <c r="F166" s="157"/>
      <c r="G166" s="3"/>
      <c r="H166" s="1"/>
      <c r="I166" s="1"/>
      <c r="J166" s="1"/>
      <c r="K166" s="1"/>
      <c r="L166" s="1"/>
      <c r="M166" s="1"/>
      <c r="N166" s="1"/>
      <c r="O166" s="1"/>
      <c r="P166" s="1"/>
      <c r="Q166" s="1"/>
      <c r="R166" s="1"/>
      <c r="S166" s="1"/>
      <c r="T166" s="1"/>
      <c r="U166" s="1"/>
      <c r="V166" s="1"/>
    </row>
    <row r="167" spans="1:22" s="14" customFormat="1" ht="66">
      <c r="A167" s="19"/>
      <c r="B167" s="37" t="s">
        <v>93</v>
      </c>
      <c r="E167" s="157"/>
      <c r="F167" s="157"/>
      <c r="G167" s="3"/>
      <c r="H167" s="1"/>
      <c r="I167" s="1"/>
      <c r="J167" s="1"/>
      <c r="K167" s="1"/>
      <c r="L167" s="1"/>
      <c r="M167" s="1"/>
      <c r="N167" s="1"/>
      <c r="O167" s="1"/>
      <c r="P167" s="1"/>
      <c r="Q167" s="1"/>
      <c r="R167" s="1"/>
      <c r="S167" s="1"/>
      <c r="T167" s="1"/>
      <c r="U167" s="1"/>
      <c r="V167" s="1"/>
    </row>
    <row r="168" spans="1:22" s="14" customFormat="1" ht="66">
      <c r="A168" s="19"/>
      <c r="B168" s="37" t="s">
        <v>96</v>
      </c>
      <c r="E168" s="157"/>
      <c r="F168" s="157"/>
      <c r="G168" s="3"/>
      <c r="H168" s="1"/>
      <c r="I168" s="1"/>
      <c r="J168" s="1"/>
      <c r="K168" s="1"/>
      <c r="L168" s="1"/>
      <c r="M168" s="1"/>
      <c r="N168" s="1"/>
      <c r="O168" s="1"/>
      <c r="P168" s="1"/>
      <c r="Q168" s="1"/>
      <c r="R168" s="1"/>
      <c r="S168" s="1"/>
      <c r="T168" s="1"/>
      <c r="U168" s="1"/>
      <c r="V168" s="1"/>
    </row>
    <row r="169" spans="1:22" s="14" customFormat="1" ht="33">
      <c r="A169" s="19"/>
      <c r="B169" s="37" t="s">
        <v>69</v>
      </c>
      <c r="E169" s="157"/>
      <c r="F169" s="157"/>
      <c r="G169" s="3"/>
      <c r="H169" s="1"/>
      <c r="I169" s="1"/>
      <c r="J169" s="1"/>
      <c r="K169" s="1"/>
      <c r="L169" s="1"/>
      <c r="M169" s="1"/>
      <c r="N169" s="1"/>
      <c r="O169" s="1"/>
      <c r="P169" s="1"/>
      <c r="Q169" s="1"/>
      <c r="R169" s="1"/>
      <c r="S169" s="1"/>
      <c r="T169" s="1"/>
      <c r="U169" s="1"/>
      <c r="V169" s="1"/>
    </row>
    <row r="170" spans="1:22" s="14" customFormat="1" ht="66">
      <c r="A170" s="19"/>
      <c r="B170" s="37" t="s">
        <v>97</v>
      </c>
      <c r="E170" s="157"/>
      <c r="F170" s="157"/>
      <c r="G170" s="3"/>
      <c r="H170" s="1"/>
      <c r="I170" s="1"/>
      <c r="J170" s="1"/>
      <c r="K170" s="1"/>
      <c r="L170" s="1"/>
      <c r="M170" s="1"/>
      <c r="N170" s="1"/>
      <c r="O170" s="1"/>
      <c r="P170" s="1"/>
      <c r="Q170" s="1"/>
      <c r="R170" s="1"/>
      <c r="S170" s="1"/>
      <c r="T170" s="1"/>
      <c r="U170" s="1"/>
      <c r="V170" s="1"/>
    </row>
    <row r="172" spans="1:22" s="14" customFormat="1" ht="115.5">
      <c r="A172" s="19" t="s">
        <v>149</v>
      </c>
      <c r="B172" s="30" t="s">
        <v>155</v>
      </c>
      <c r="C172" s="25" t="s">
        <v>1</v>
      </c>
      <c r="D172" s="25">
        <v>31</v>
      </c>
      <c r="E172" s="157"/>
      <c r="F172" s="157">
        <f>E172*D172</f>
        <v>0</v>
      </c>
      <c r="G172" s="3"/>
      <c r="H172" s="1"/>
      <c r="I172" s="1"/>
      <c r="J172" s="1"/>
      <c r="K172" s="1"/>
      <c r="L172" s="1"/>
      <c r="M172" s="1"/>
      <c r="N172" s="1"/>
      <c r="O172" s="1"/>
      <c r="P172" s="1"/>
      <c r="Q172" s="1"/>
      <c r="R172" s="1"/>
      <c r="S172" s="1"/>
      <c r="T172" s="1"/>
      <c r="U172" s="1"/>
      <c r="V172" s="1"/>
    </row>
    <row r="174" spans="1:22" s="14" customFormat="1" ht="115.5">
      <c r="A174" s="19" t="s">
        <v>150</v>
      </c>
      <c r="B174" s="30" t="s">
        <v>156</v>
      </c>
      <c r="C174" s="25" t="s">
        <v>1</v>
      </c>
      <c r="D174" s="32">
        <v>80</v>
      </c>
      <c r="E174" s="157"/>
      <c r="F174" s="157">
        <f>E174*D174</f>
        <v>0</v>
      </c>
      <c r="G174" s="3"/>
      <c r="H174" s="1"/>
      <c r="I174" s="1"/>
      <c r="J174" s="1"/>
      <c r="K174" s="1"/>
      <c r="L174" s="1"/>
      <c r="M174" s="1"/>
      <c r="N174" s="1"/>
      <c r="O174" s="1"/>
      <c r="P174" s="1"/>
      <c r="Q174" s="1"/>
      <c r="R174" s="1"/>
      <c r="S174" s="1"/>
      <c r="T174" s="1"/>
      <c r="U174" s="1"/>
      <c r="V174" s="1"/>
    </row>
    <row r="176" spans="1:22" s="14" customFormat="1" ht="49.5">
      <c r="A176" s="19" t="s">
        <v>151</v>
      </c>
      <c r="B176" s="29" t="s">
        <v>152</v>
      </c>
      <c r="C176" s="25" t="s">
        <v>1</v>
      </c>
      <c r="D176" s="25">
        <v>26</v>
      </c>
      <c r="E176" s="157"/>
      <c r="F176" s="157">
        <f>E176*D176</f>
        <v>0</v>
      </c>
      <c r="G176" s="3"/>
      <c r="H176" s="1"/>
      <c r="I176" s="1"/>
      <c r="J176" s="1"/>
      <c r="K176" s="1"/>
      <c r="L176" s="1"/>
      <c r="M176" s="1"/>
      <c r="N176" s="1"/>
      <c r="O176" s="1"/>
      <c r="P176" s="1"/>
      <c r="Q176" s="1"/>
      <c r="R176" s="1"/>
      <c r="S176" s="1"/>
      <c r="T176" s="1"/>
      <c r="U176" s="1"/>
      <c r="V176" s="1"/>
    </row>
    <row r="178" spans="1:22" s="14" customFormat="1" ht="165">
      <c r="A178" s="50" t="s">
        <v>153</v>
      </c>
      <c r="B178" s="30" t="s">
        <v>158</v>
      </c>
      <c r="C178" s="14" t="s">
        <v>1</v>
      </c>
      <c r="D178" s="14">
        <f>SUM(D172,D174,D176)</f>
        <v>137</v>
      </c>
      <c r="E178" s="157"/>
      <c r="F178" s="157">
        <f>E178*D178</f>
        <v>0</v>
      </c>
      <c r="G178" s="3"/>
      <c r="H178" s="1"/>
      <c r="I178" s="1"/>
      <c r="J178" s="1"/>
      <c r="K178" s="1"/>
      <c r="L178" s="1"/>
      <c r="M178" s="1"/>
      <c r="N178" s="1"/>
      <c r="O178" s="1"/>
      <c r="P178" s="1"/>
      <c r="Q178" s="1"/>
      <c r="R178" s="1"/>
      <c r="S178" s="1"/>
      <c r="T178" s="1"/>
      <c r="U178" s="1"/>
      <c r="V178" s="1"/>
    </row>
    <row r="179" spans="1:22" s="14" customFormat="1">
      <c r="A179" s="38"/>
      <c r="B179" s="30"/>
      <c r="E179" s="157"/>
      <c r="F179" s="157"/>
      <c r="G179" s="3"/>
      <c r="H179" s="1"/>
      <c r="I179" s="1"/>
      <c r="J179" s="1"/>
      <c r="K179" s="1"/>
      <c r="L179" s="1"/>
      <c r="M179" s="1"/>
      <c r="N179" s="1"/>
      <c r="O179" s="1"/>
      <c r="P179" s="1"/>
      <c r="Q179" s="1"/>
      <c r="R179" s="1"/>
      <c r="S179" s="1"/>
      <c r="T179" s="1"/>
      <c r="U179" s="1"/>
      <c r="V179" s="1"/>
    </row>
    <row r="180" spans="1:22" s="14" customFormat="1" ht="49.5">
      <c r="A180" s="19" t="s">
        <v>154</v>
      </c>
      <c r="B180" s="30" t="s">
        <v>157</v>
      </c>
      <c r="C180" s="14" t="s">
        <v>1</v>
      </c>
      <c r="D180" s="14">
        <f>D178</f>
        <v>137</v>
      </c>
      <c r="E180" s="157"/>
      <c r="F180" s="157">
        <f>E180*D180</f>
        <v>0</v>
      </c>
      <c r="G180" s="3"/>
      <c r="H180" s="1"/>
      <c r="I180" s="1"/>
      <c r="J180" s="1"/>
      <c r="K180" s="1"/>
      <c r="L180" s="1"/>
      <c r="M180" s="1"/>
      <c r="N180" s="1"/>
      <c r="O180" s="1"/>
      <c r="P180" s="1"/>
      <c r="Q180" s="1"/>
      <c r="R180" s="1"/>
      <c r="S180" s="1"/>
      <c r="T180" s="1"/>
      <c r="U180" s="1"/>
      <c r="V180" s="1"/>
    </row>
    <row r="183" spans="1:22" s="3" customFormat="1" ht="17.25" thickBot="1">
      <c r="A183" s="19"/>
      <c r="B183" s="12" t="s">
        <v>89</v>
      </c>
      <c r="C183" s="17"/>
      <c r="D183" s="17"/>
      <c r="E183" s="160"/>
      <c r="F183" s="160">
        <f>SUM(F171:F182)</f>
        <v>0</v>
      </c>
      <c r="H183" s="1"/>
      <c r="I183" s="1"/>
      <c r="J183" s="1"/>
      <c r="K183" s="1"/>
      <c r="L183" s="1"/>
      <c r="M183" s="1"/>
      <c r="N183" s="1"/>
      <c r="O183" s="1"/>
      <c r="P183" s="1"/>
      <c r="Q183" s="1"/>
      <c r="R183" s="1"/>
      <c r="S183" s="1"/>
      <c r="T183" s="1"/>
      <c r="U183" s="1"/>
      <c r="V183" s="1"/>
    </row>
    <row r="184" spans="1:22" s="3" customFormat="1" ht="17.25" thickTop="1">
      <c r="A184" s="19"/>
      <c r="B184"/>
      <c r="C184" s="14"/>
      <c r="D184" s="14"/>
      <c r="E184" s="157"/>
      <c r="F184" s="157"/>
      <c r="H184" s="1"/>
      <c r="I184" s="1"/>
      <c r="J184" s="1"/>
      <c r="K184" s="1"/>
      <c r="L184" s="1"/>
      <c r="M184" s="1"/>
      <c r="N184" s="1"/>
      <c r="O184" s="1"/>
      <c r="P184" s="1"/>
      <c r="Q184" s="1"/>
      <c r="R184" s="1"/>
      <c r="S184" s="1"/>
      <c r="T184" s="1"/>
      <c r="U184" s="1"/>
      <c r="V184" s="1"/>
    </row>
    <row r="185" spans="1:22" s="3" customFormat="1">
      <c r="A185" s="19"/>
      <c r="B185"/>
      <c r="C185" s="14"/>
      <c r="D185" s="14"/>
      <c r="E185" s="157"/>
      <c r="F185" s="157"/>
      <c r="H185" s="1"/>
      <c r="I185" s="1"/>
      <c r="J185" s="1"/>
      <c r="K185" s="1"/>
      <c r="L185" s="1"/>
      <c r="M185" s="1"/>
      <c r="N185" s="1"/>
      <c r="O185" s="1"/>
      <c r="P185" s="1"/>
      <c r="Q185" s="1"/>
      <c r="R185" s="1"/>
      <c r="S185" s="1"/>
      <c r="T185" s="1"/>
      <c r="U185" s="1"/>
      <c r="V185" s="1"/>
    </row>
    <row r="187" spans="1:22" s="1" customFormat="1">
      <c r="A187" s="19"/>
      <c r="B187"/>
      <c r="C187" s="14"/>
      <c r="D187" s="14"/>
      <c r="E187" s="157"/>
      <c r="F187" s="157"/>
      <c r="G187" s="3"/>
    </row>
    <row r="191" spans="1:22">
      <c r="A191" s="19" t="s">
        <v>63</v>
      </c>
      <c r="B191" t="s">
        <v>59</v>
      </c>
      <c r="C191" s="14" t="s">
        <v>60</v>
      </c>
      <c r="D191" s="14" t="s">
        <v>61</v>
      </c>
      <c r="E191" s="157" t="s">
        <v>62</v>
      </c>
      <c r="F191" s="157" t="s">
        <v>64</v>
      </c>
    </row>
    <row r="192" spans="1:22" s="6" customFormat="1">
      <c r="A192" s="13" t="s">
        <v>57</v>
      </c>
      <c r="B192" s="13" t="s">
        <v>4</v>
      </c>
      <c r="C192" s="13"/>
      <c r="D192" s="13"/>
      <c r="E192" s="164"/>
      <c r="F192" s="164"/>
      <c r="G192" s="4"/>
      <c r="H192" s="5"/>
      <c r="I192" s="5"/>
      <c r="J192" s="5"/>
      <c r="K192" s="5"/>
      <c r="L192" s="5"/>
      <c r="M192" s="5"/>
      <c r="N192" s="5"/>
      <c r="O192" s="5"/>
      <c r="P192" s="5"/>
      <c r="Q192" s="5"/>
      <c r="R192" s="5"/>
      <c r="S192" s="5"/>
      <c r="T192" s="5"/>
      <c r="U192" s="5"/>
      <c r="V192" s="5"/>
    </row>
    <row r="194" spans="1:22">
      <c r="A194" s="29"/>
    </row>
    <row r="195" spans="1:22" ht="82.5">
      <c r="A195" s="19" t="s">
        <v>138</v>
      </c>
      <c r="B195" s="36" t="s">
        <v>137</v>
      </c>
      <c r="C195" s="25" t="s">
        <v>1</v>
      </c>
      <c r="D195" s="25">
        <v>160</v>
      </c>
      <c r="F195" s="157">
        <f>E195*D195</f>
        <v>0</v>
      </c>
    </row>
    <row r="196" spans="1:22">
      <c r="A196" s="29"/>
      <c r="B196" s="6"/>
    </row>
    <row r="197" spans="1:22" ht="33">
      <c r="A197" s="19" t="s">
        <v>140</v>
      </c>
      <c r="B197" s="6" t="s">
        <v>139</v>
      </c>
      <c r="C197" s="32" t="s">
        <v>1</v>
      </c>
      <c r="D197" s="32">
        <v>26</v>
      </c>
      <c r="F197" s="157">
        <f>E197*D197</f>
        <v>0</v>
      </c>
    </row>
    <row r="198" spans="1:22">
      <c r="B198" s="6"/>
      <c r="C198" s="32"/>
      <c r="D198" s="32"/>
    </row>
    <row r="199" spans="1:22" ht="33">
      <c r="A199" s="19" t="s">
        <v>142</v>
      </c>
      <c r="B199" s="6" t="s">
        <v>141</v>
      </c>
      <c r="C199" s="32" t="s">
        <v>1</v>
      </c>
      <c r="D199" s="32">
        <v>130</v>
      </c>
      <c r="F199" s="157">
        <f>E199*D199</f>
        <v>0</v>
      </c>
    </row>
    <row r="200" spans="1:22">
      <c r="B200" s="6"/>
      <c r="C200" s="32"/>
      <c r="D200" s="32"/>
    </row>
    <row r="202" spans="1:22" ht="33">
      <c r="A202" s="19" t="s">
        <v>144</v>
      </c>
      <c r="B202" t="s">
        <v>143</v>
      </c>
    </row>
    <row r="203" spans="1:22">
      <c r="B203" t="s">
        <v>145</v>
      </c>
      <c r="C203" s="14" t="s">
        <v>15</v>
      </c>
      <c r="D203" s="14">
        <v>5</v>
      </c>
      <c r="F203" s="157">
        <f>E203*D203</f>
        <v>0</v>
      </c>
      <c r="G203" s="2"/>
      <c r="H203" s="2"/>
    </row>
    <row r="204" spans="1:22">
      <c r="B204" t="s">
        <v>147</v>
      </c>
      <c r="C204" s="14" t="s">
        <v>15</v>
      </c>
      <c r="D204" s="14">
        <v>5</v>
      </c>
      <c r="F204" s="157">
        <f>E204*D204</f>
        <v>0</v>
      </c>
      <c r="G204" s="2"/>
      <c r="H204" s="2"/>
    </row>
    <row r="205" spans="1:22" s="6" customFormat="1">
      <c r="A205" s="31"/>
      <c r="B205" s="6" t="s">
        <v>146</v>
      </c>
      <c r="C205" s="32" t="s">
        <v>70</v>
      </c>
      <c r="D205" s="32">
        <v>1</v>
      </c>
      <c r="E205" s="157"/>
      <c r="F205" s="157">
        <f>E205*D205</f>
        <v>0</v>
      </c>
      <c r="G205" s="51"/>
      <c r="H205" s="51">
        <v>30</v>
      </c>
      <c r="I205" s="5"/>
      <c r="J205" s="5"/>
      <c r="K205" s="5"/>
      <c r="L205" s="5"/>
      <c r="M205" s="5"/>
      <c r="N205" s="5"/>
      <c r="O205" s="5"/>
      <c r="P205" s="5"/>
      <c r="Q205" s="5"/>
      <c r="R205" s="5"/>
      <c r="S205" s="5"/>
      <c r="T205" s="5"/>
      <c r="U205" s="5"/>
      <c r="V205" s="5"/>
    </row>
    <row r="206" spans="1:22">
      <c r="G206" s="2"/>
      <c r="H206" s="2"/>
    </row>
    <row r="207" spans="1:22">
      <c r="G207" s="2"/>
      <c r="H207" s="2">
        <v>20</v>
      </c>
    </row>
    <row r="208" spans="1:22" ht="17.25" thickBot="1">
      <c r="B208" s="12" t="s">
        <v>148</v>
      </c>
      <c r="C208" s="17"/>
      <c r="D208" s="17"/>
      <c r="E208" s="160"/>
      <c r="F208" s="160">
        <f>SUM(F195:F207)</f>
        <v>0</v>
      </c>
      <c r="G208" s="2"/>
      <c r="H208" s="2"/>
    </row>
    <row r="209" spans="1:22" ht="17.25" thickTop="1"/>
    <row r="213" spans="1:22">
      <c r="A213" s="19" t="s">
        <v>63</v>
      </c>
      <c r="B213" t="s">
        <v>59</v>
      </c>
      <c r="C213" s="14" t="s">
        <v>60</v>
      </c>
      <c r="D213" s="14" t="s">
        <v>61</v>
      </c>
      <c r="E213" s="157" t="s">
        <v>62</v>
      </c>
      <c r="F213" s="157" t="s">
        <v>64</v>
      </c>
    </row>
    <row r="214" spans="1:22" s="6" customFormat="1">
      <c r="A214" s="13" t="s">
        <v>58</v>
      </c>
      <c r="B214" s="13" t="s">
        <v>25</v>
      </c>
      <c r="C214" s="13"/>
      <c r="D214" s="13"/>
      <c r="E214" s="164"/>
      <c r="F214" s="164"/>
      <c r="G214" s="4"/>
      <c r="H214" s="5"/>
      <c r="I214" s="5"/>
      <c r="J214" s="5"/>
      <c r="K214" s="5"/>
      <c r="L214" s="5"/>
      <c r="M214" s="5"/>
      <c r="N214" s="5"/>
      <c r="O214" s="5"/>
      <c r="P214" s="5"/>
      <c r="Q214" s="5"/>
      <c r="R214" s="5"/>
      <c r="S214" s="5"/>
      <c r="T214" s="5"/>
      <c r="U214" s="5"/>
      <c r="V214" s="5"/>
    </row>
    <row r="216" spans="1:22">
      <c r="B216" s="8" t="s">
        <v>36</v>
      </c>
    </row>
    <row r="217" spans="1:22" ht="33">
      <c r="B217" s="8" t="s">
        <v>22</v>
      </c>
    </row>
    <row r="218" spans="1:22" ht="33">
      <c r="B218" s="8" t="s">
        <v>37</v>
      </c>
    </row>
    <row r="219" spans="1:22" ht="33">
      <c r="B219" s="8" t="s">
        <v>41</v>
      </c>
    </row>
    <row r="220" spans="1:22" ht="82.5">
      <c r="B220" s="8" t="s">
        <v>38</v>
      </c>
    </row>
    <row r="221" spans="1:22" ht="33">
      <c r="B221" s="8" t="s">
        <v>39</v>
      </c>
    </row>
    <row r="222" spans="1:22" ht="33">
      <c r="B222" s="8" t="s">
        <v>40</v>
      </c>
    </row>
    <row r="224" spans="1:22" s="6" customFormat="1" ht="165">
      <c r="A224" s="43" t="s">
        <v>98</v>
      </c>
      <c r="B224" s="6" t="s">
        <v>130</v>
      </c>
      <c r="C224" s="40" t="s">
        <v>1</v>
      </c>
      <c r="D224" s="40">
        <v>188</v>
      </c>
      <c r="E224" s="157"/>
      <c r="F224" s="157">
        <f>E224*D224</f>
        <v>0</v>
      </c>
      <c r="G224" s="4"/>
      <c r="H224" s="5"/>
      <c r="I224" s="5"/>
      <c r="J224" s="5"/>
      <c r="K224" s="5"/>
      <c r="L224" s="5"/>
      <c r="M224" s="5"/>
      <c r="N224" s="5"/>
      <c r="O224" s="5"/>
      <c r="P224" s="5"/>
      <c r="Q224" s="5"/>
      <c r="R224" s="5"/>
      <c r="S224" s="5"/>
      <c r="T224" s="5"/>
      <c r="U224" s="5"/>
      <c r="V224" s="5"/>
    </row>
    <row r="225" spans="1:22" s="6" customFormat="1">
      <c r="A225" s="31"/>
      <c r="B225" s="36"/>
      <c r="C225" s="40"/>
      <c r="D225" s="40"/>
      <c r="E225" s="162"/>
      <c r="F225" s="162"/>
      <c r="G225" s="4"/>
      <c r="H225" s="5"/>
      <c r="I225" s="5"/>
      <c r="J225" s="5"/>
      <c r="K225" s="5"/>
      <c r="L225" s="5"/>
      <c r="M225" s="5"/>
      <c r="N225" s="5"/>
      <c r="O225" s="5"/>
      <c r="P225" s="5"/>
      <c r="Q225" s="5"/>
      <c r="R225" s="5"/>
      <c r="S225" s="5"/>
      <c r="T225" s="5"/>
      <c r="U225" s="5"/>
      <c r="V225" s="5"/>
    </row>
    <row r="226" spans="1:22" s="6" customFormat="1" ht="165">
      <c r="A226" s="43" t="s">
        <v>109</v>
      </c>
      <c r="B226" s="6" t="s">
        <v>131</v>
      </c>
      <c r="C226" s="40" t="s">
        <v>1</v>
      </c>
      <c r="D226" s="40">
        <v>6</v>
      </c>
      <c r="E226" s="157"/>
      <c r="F226" s="157">
        <f>E226*D226</f>
        <v>0</v>
      </c>
      <c r="G226" s="4"/>
      <c r="H226" s="5"/>
      <c r="I226" s="5"/>
      <c r="J226" s="5"/>
      <c r="K226" s="5"/>
      <c r="L226" s="5"/>
      <c r="M226" s="5"/>
      <c r="N226" s="5"/>
      <c r="O226" s="5"/>
      <c r="P226" s="5"/>
      <c r="Q226" s="5"/>
      <c r="R226" s="5"/>
      <c r="S226" s="5"/>
      <c r="T226" s="5"/>
      <c r="U226" s="5"/>
      <c r="V226" s="5"/>
    </row>
    <row r="227" spans="1:22">
      <c r="B227" s="30"/>
      <c r="C227" s="25"/>
      <c r="D227" s="25"/>
    </row>
    <row r="228" spans="1:22" s="6" customFormat="1" ht="165">
      <c r="A228" s="43" t="s">
        <v>99</v>
      </c>
      <c r="B228" s="36" t="s">
        <v>132</v>
      </c>
      <c r="C228" s="40" t="s">
        <v>1</v>
      </c>
      <c r="D228" s="40">
        <v>80</v>
      </c>
      <c r="E228" s="157"/>
      <c r="F228" s="157">
        <f>E228*D228</f>
        <v>0</v>
      </c>
      <c r="G228" s="4"/>
      <c r="H228" s="5"/>
      <c r="I228" s="5"/>
      <c r="J228" s="5"/>
      <c r="K228" s="5"/>
      <c r="L228" s="5"/>
      <c r="M228" s="5"/>
      <c r="N228" s="5"/>
      <c r="O228" s="5"/>
      <c r="P228" s="5"/>
      <c r="Q228" s="5"/>
      <c r="R228" s="5"/>
      <c r="S228" s="5"/>
      <c r="T228" s="5"/>
      <c r="U228" s="5"/>
      <c r="V228" s="5"/>
    </row>
    <row r="229" spans="1:22">
      <c r="A229" s="28"/>
    </row>
    <row r="230" spans="1:22" ht="49.5">
      <c r="A230" s="43" t="s">
        <v>100</v>
      </c>
      <c r="B230" s="6" t="s">
        <v>133</v>
      </c>
      <c r="C230" s="40" t="s">
        <v>1</v>
      </c>
      <c r="D230" s="40">
        <v>234</v>
      </c>
      <c r="F230" s="157">
        <f>E230*D230</f>
        <v>0</v>
      </c>
    </row>
    <row r="231" spans="1:22">
      <c r="A231" s="44"/>
      <c r="B231" s="41"/>
      <c r="C231" s="42"/>
      <c r="D231" s="42"/>
    </row>
    <row r="232" spans="1:22" s="3" customFormat="1" ht="33">
      <c r="A232" s="43" t="s">
        <v>101</v>
      </c>
      <c r="B232" s="6" t="s">
        <v>135</v>
      </c>
      <c r="C232" s="42"/>
      <c r="D232" s="42"/>
      <c r="E232" s="157"/>
      <c r="F232" s="157"/>
      <c r="H232" s="1"/>
      <c r="I232" s="1"/>
      <c r="J232" s="1"/>
      <c r="K232" s="1"/>
      <c r="L232" s="1"/>
      <c r="M232" s="1"/>
      <c r="N232" s="1"/>
      <c r="O232" s="1"/>
      <c r="P232" s="1"/>
      <c r="Q232" s="1"/>
      <c r="R232" s="1"/>
      <c r="S232" s="1"/>
      <c r="T232" s="1"/>
      <c r="U232" s="1"/>
      <c r="V232" s="1"/>
    </row>
    <row r="233" spans="1:22" s="3" customFormat="1">
      <c r="A233" s="31"/>
      <c r="B233" s="41"/>
      <c r="C233" s="42"/>
      <c r="D233" s="42"/>
      <c r="E233" s="157"/>
      <c r="F233" s="157"/>
      <c r="H233" s="1"/>
      <c r="I233" s="1"/>
      <c r="J233" s="1"/>
      <c r="K233" s="1"/>
      <c r="L233" s="1"/>
      <c r="M233" s="1"/>
      <c r="N233" s="1"/>
      <c r="O233" s="1"/>
      <c r="P233" s="1"/>
      <c r="Q233" s="1"/>
      <c r="R233" s="1"/>
      <c r="S233" s="1"/>
      <c r="T233" s="1"/>
      <c r="U233" s="1"/>
      <c r="V233" s="1"/>
    </row>
    <row r="234" spans="1:22" s="3" customFormat="1" ht="49.5">
      <c r="A234" s="43" t="s">
        <v>102</v>
      </c>
      <c r="B234" s="36" t="s">
        <v>136</v>
      </c>
      <c r="C234" s="40" t="s">
        <v>1</v>
      </c>
      <c r="D234" s="40">
        <v>10</v>
      </c>
      <c r="E234" s="157"/>
      <c r="F234" s="157">
        <f>E234*D234</f>
        <v>0</v>
      </c>
      <c r="H234" s="1"/>
      <c r="I234" s="1"/>
      <c r="J234" s="1"/>
      <c r="K234" s="1"/>
      <c r="L234" s="1"/>
      <c r="M234" s="1"/>
      <c r="N234" s="1"/>
      <c r="O234" s="1"/>
      <c r="P234" s="1"/>
      <c r="Q234" s="1"/>
      <c r="R234" s="1"/>
      <c r="S234" s="1"/>
      <c r="T234" s="1"/>
      <c r="U234" s="1"/>
      <c r="V234" s="1"/>
    </row>
    <row r="235" spans="1:22" s="3" customFormat="1">
      <c r="A235" s="28"/>
      <c r="B235" s="23"/>
      <c r="C235" s="24"/>
      <c r="D235" s="24"/>
      <c r="E235" s="157"/>
      <c r="F235" s="157"/>
      <c r="H235" s="1"/>
      <c r="I235" s="1"/>
      <c r="J235" s="1"/>
      <c r="K235" s="1"/>
      <c r="L235" s="1"/>
      <c r="M235" s="1"/>
      <c r="N235" s="1"/>
      <c r="O235" s="1"/>
      <c r="P235" s="1"/>
      <c r="Q235" s="1"/>
      <c r="R235" s="1"/>
      <c r="S235" s="1"/>
      <c r="T235" s="1"/>
      <c r="U235" s="1"/>
      <c r="V235" s="1"/>
    </row>
    <row r="237" spans="1:22" s="3" customFormat="1" ht="17.25" thickBot="1">
      <c r="A237" s="19"/>
      <c r="B237" s="12" t="s">
        <v>43</v>
      </c>
      <c r="C237" s="17"/>
      <c r="D237" s="17"/>
      <c r="E237" s="160"/>
      <c r="F237" s="160">
        <f>SUM(F224:F236)</f>
        <v>0</v>
      </c>
      <c r="H237" s="1"/>
      <c r="I237" s="1"/>
      <c r="J237" s="1"/>
      <c r="K237" s="1"/>
      <c r="L237" s="1"/>
      <c r="M237" s="1"/>
      <c r="N237" s="1"/>
      <c r="O237" s="1"/>
      <c r="P237" s="1"/>
      <c r="Q237" s="1"/>
      <c r="R237" s="1"/>
      <c r="S237" s="1"/>
      <c r="T237" s="1"/>
      <c r="U237" s="1"/>
      <c r="V237" s="1"/>
    </row>
    <row r="238" spans="1:22" s="3" customFormat="1" ht="17.25" thickTop="1">
      <c r="A238" s="19"/>
      <c r="B238"/>
      <c r="C238" s="14"/>
      <c r="D238" s="14"/>
      <c r="E238" s="157"/>
      <c r="F238" s="157"/>
      <c r="H238" s="1"/>
      <c r="I238" s="1"/>
      <c r="J238" s="1"/>
      <c r="K238" s="1"/>
      <c r="L238" s="1"/>
      <c r="M238" s="1"/>
      <c r="N238" s="1"/>
      <c r="O238" s="1"/>
      <c r="P238" s="1"/>
      <c r="Q238" s="1"/>
      <c r="R238" s="1"/>
      <c r="S238" s="1"/>
      <c r="T238" s="1"/>
      <c r="U238" s="1"/>
      <c r="V238" s="1"/>
    </row>
    <row r="240" spans="1:22">
      <c r="B240" s="11" t="s">
        <v>207</v>
      </c>
      <c r="F240" s="165">
        <f>F237+F208+F183+F155+F135+F105+F39+F54</f>
        <v>0</v>
      </c>
    </row>
    <row r="241" spans="1:6">
      <c r="A241" s="20"/>
      <c r="B241" s="1"/>
      <c r="C241" s="15"/>
      <c r="D241" s="15"/>
      <c r="E241" s="158"/>
      <c r="F241" s="158"/>
    </row>
    <row r="242" spans="1:6">
      <c r="A242" s="20"/>
      <c r="B242" s="1"/>
      <c r="C242" s="15"/>
      <c r="D242" s="15"/>
      <c r="E242" s="158"/>
      <c r="F242" s="158"/>
    </row>
    <row r="243" spans="1:6">
      <c r="A243" s="20"/>
      <c r="B243" s="1"/>
      <c r="C243" s="15"/>
      <c r="D243" s="15"/>
      <c r="E243" s="158"/>
      <c r="F243" s="158"/>
    </row>
    <row r="244" spans="1:6">
      <c r="A244" s="20"/>
      <c r="B244" s="1"/>
      <c r="C244" s="15"/>
      <c r="D244" s="15"/>
      <c r="E244" s="158"/>
      <c r="F244" s="158"/>
    </row>
    <row r="245" spans="1:6">
      <c r="A245" s="20"/>
      <c r="B245" s="1"/>
      <c r="C245" s="15"/>
      <c r="D245" s="15"/>
      <c r="E245" s="158"/>
      <c r="F245" s="158"/>
    </row>
    <row r="246" spans="1:6">
      <c r="A246" s="20"/>
      <c r="B246" s="1"/>
      <c r="C246" s="15"/>
      <c r="D246" s="15"/>
      <c r="E246" s="158"/>
      <c r="F246" s="158"/>
    </row>
    <row r="247" spans="1:6">
      <c r="A247" s="20"/>
      <c r="B247" s="1"/>
      <c r="C247" s="15"/>
      <c r="D247" s="15"/>
      <c r="E247" s="158"/>
      <c r="F247" s="158"/>
    </row>
    <row r="248" spans="1:6">
      <c r="A248" s="20"/>
      <c r="B248" s="1"/>
      <c r="C248" s="15"/>
      <c r="D248" s="15"/>
      <c r="E248" s="158"/>
      <c r="F248" s="158"/>
    </row>
    <row r="249" spans="1:6">
      <c r="A249" s="20"/>
      <c r="B249" s="1"/>
      <c r="C249" s="15"/>
      <c r="D249" s="15"/>
      <c r="E249" s="158"/>
      <c r="F249" s="158"/>
    </row>
    <row r="250" spans="1:6">
      <c r="A250" s="20"/>
      <c r="B250" s="1"/>
      <c r="C250" s="15"/>
      <c r="D250" s="15"/>
      <c r="E250" s="158"/>
      <c r="F250" s="158"/>
    </row>
    <row r="251" spans="1:6">
      <c r="A251" s="20"/>
      <c r="B251" s="1"/>
      <c r="C251" s="15"/>
      <c r="D251" s="15"/>
      <c r="E251" s="158"/>
      <c r="F251" s="158"/>
    </row>
    <row r="252" spans="1:6">
      <c r="A252" s="20"/>
      <c r="B252" s="1"/>
      <c r="C252" s="15"/>
      <c r="D252" s="15"/>
      <c r="E252" s="158"/>
      <c r="F252" s="158"/>
    </row>
    <row r="253" spans="1:6">
      <c r="A253" s="20"/>
      <c r="B253" s="1"/>
      <c r="C253" s="15"/>
      <c r="D253" s="15"/>
      <c r="E253" s="158"/>
      <c r="F253" s="158"/>
    </row>
    <row r="254" spans="1:6">
      <c r="A254" s="20"/>
      <c r="B254" s="1"/>
      <c r="C254" s="15"/>
      <c r="D254" s="15"/>
      <c r="E254" s="158"/>
      <c r="F254" s="158"/>
    </row>
    <row r="255" spans="1:6">
      <c r="A255" s="20"/>
      <c r="B255" s="1"/>
      <c r="C255" s="15"/>
      <c r="D255" s="15"/>
      <c r="E255" s="158"/>
      <c r="F255" s="158"/>
    </row>
    <row r="256" spans="1:6">
      <c r="A256" s="20"/>
      <c r="B256" s="1"/>
      <c r="C256" s="15"/>
      <c r="D256" s="15"/>
      <c r="E256" s="158"/>
      <c r="F256" s="158"/>
    </row>
    <row r="257" spans="1:6">
      <c r="A257" s="20"/>
      <c r="B257" s="1"/>
      <c r="C257" s="15"/>
      <c r="D257" s="15"/>
      <c r="E257" s="158"/>
      <c r="F257" s="158"/>
    </row>
    <row r="258" spans="1:6">
      <c r="A258" s="20"/>
      <c r="B258" s="1"/>
      <c r="C258" s="15"/>
      <c r="D258" s="15"/>
      <c r="E258" s="158"/>
      <c r="F258" s="158"/>
    </row>
    <row r="259" spans="1:6">
      <c r="A259" s="20"/>
      <c r="B259" s="1"/>
      <c r="C259" s="15"/>
      <c r="D259" s="15"/>
      <c r="E259" s="158"/>
      <c r="F259" s="158"/>
    </row>
    <row r="260" spans="1:6">
      <c r="A260" s="20"/>
      <c r="B260" s="1"/>
      <c r="C260" s="15"/>
      <c r="D260" s="15"/>
      <c r="E260" s="158"/>
      <c r="F260" s="158"/>
    </row>
    <row r="261" spans="1:6">
      <c r="A261" s="20"/>
      <c r="B261" s="1"/>
      <c r="C261" s="15"/>
      <c r="D261" s="15"/>
      <c r="E261" s="158"/>
      <c r="F261" s="158"/>
    </row>
    <row r="262" spans="1:6">
      <c r="A262" s="20"/>
      <c r="B262" s="1"/>
      <c r="C262" s="15"/>
      <c r="D262" s="15"/>
      <c r="E262" s="158"/>
      <c r="F262" s="158"/>
    </row>
    <row r="263" spans="1:6">
      <c r="A263" s="20"/>
      <c r="B263" s="1"/>
      <c r="C263" s="15"/>
      <c r="D263" s="15"/>
      <c r="E263" s="158"/>
      <c r="F263" s="158"/>
    </row>
    <row r="264" spans="1:6">
      <c r="A264" s="20"/>
      <c r="B264" s="1"/>
      <c r="C264" s="15"/>
      <c r="D264" s="15"/>
      <c r="E264" s="158"/>
      <c r="F264" s="158"/>
    </row>
    <row r="265" spans="1:6">
      <c r="A265" s="20"/>
      <c r="B265" s="1"/>
      <c r="C265" s="15"/>
      <c r="D265" s="15"/>
      <c r="E265" s="158"/>
      <c r="F265" s="158"/>
    </row>
    <row r="266" spans="1:6">
      <c r="A266" s="20"/>
      <c r="B266" s="1"/>
      <c r="C266" s="15"/>
      <c r="D266" s="15"/>
      <c r="E266" s="158"/>
      <c r="F266" s="158"/>
    </row>
    <row r="267" spans="1:6">
      <c r="A267" s="20"/>
      <c r="B267" s="1"/>
      <c r="C267" s="15"/>
      <c r="D267" s="15"/>
      <c r="E267" s="158"/>
      <c r="F267" s="158"/>
    </row>
    <row r="268" spans="1:6">
      <c r="A268" s="20"/>
      <c r="B268" s="1"/>
      <c r="C268" s="15"/>
      <c r="D268" s="15"/>
      <c r="E268" s="158"/>
      <c r="F268" s="158"/>
    </row>
    <row r="269" spans="1:6">
      <c r="A269" s="20"/>
      <c r="B269" s="1"/>
      <c r="C269" s="15"/>
      <c r="D269" s="15"/>
      <c r="E269" s="158"/>
      <c r="F269" s="158"/>
    </row>
    <row r="270" spans="1:6">
      <c r="A270" s="20"/>
      <c r="B270" s="1"/>
      <c r="C270" s="15"/>
      <c r="D270" s="15"/>
      <c r="E270" s="158"/>
      <c r="F270" s="158"/>
    </row>
    <row r="271" spans="1:6">
      <c r="A271" s="20"/>
      <c r="B271" s="1"/>
      <c r="C271" s="15"/>
      <c r="D271" s="15"/>
      <c r="E271" s="158"/>
      <c r="F271" s="158"/>
    </row>
    <row r="272" spans="1:6">
      <c r="A272" s="20"/>
      <c r="B272" s="1"/>
      <c r="C272" s="15"/>
      <c r="D272" s="15"/>
      <c r="E272" s="158"/>
      <c r="F272" s="158"/>
    </row>
    <row r="273" spans="1:6">
      <c r="A273" s="20"/>
      <c r="B273" s="1"/>
      <c r="C273" s="15"/>
      <c r="D273" s="15"/>
      <c r="E273" s="158"/>
      <c r="F273" s="158"/>
    </row>
    <row r="274" spans="1:6">
      <c r="A274" s="20"/>
      <c r="B274" s="1"/>
      <c r="C274" s="15"/>
      <c r="D274" s="15"/>
      <c r="E274" s="158"/>
      <c r="F274" s="158"/>
    </row>
    <row r="275" spans="1:6">
      <c r="A275" s="20"/>
      <c r="B275" s="1"/>
      <c r="C275" s="15"/>
      <c r="D275" s="15"/>
      <c r="E275" s="158"/>
      <c r="F275" s="158"/>
    </row>
    <row r="276" spans="1:6">
      <c r="A276" s="20"/>
      <c r="B276" s="1"/>
      <c r="C276" s="15"/>
      <c r="D276" s="15"/>
      <c r="E276" s="158"/>
      <c r="F276" s="158"/>
    </row>
    <row r="277" spans="1:6">
      <c r="A277" s="20"/>
      <c r="B277" s="1"/>
      <c r="C277" s="15"/>
      <c r="D277" s="15"/>
      <c r="E277" s="158"/>
      <c r="F277" s="158"/>
    </row>
    <row r="278" spans="1:6">
      <c r="A278" s="20"/>
      <c r="B278" s="1"/>
      <c r="C278" s="15"/>
      <c r="D278" s="15"/>
      <c r="E278" s="158"/>
      <c r="F278" s="158"/>
    </row>
    <row r="279" spans="1:6">
      <c r="A279" s="20"/>
      <c r="B279" s="1"/>
      <c r="C279" s="15"/>
      <c r="D279" s="15"/>
      <c r="E279" s="158"/>
      <c r="F279" s="158"/>
    </row>
    <row r="280" spans="1:6">
      <c r="A280" s="20"/>
      <c r="B280" s="1"/>
      <c r="C280" s="15"/>
      <c r="D280" s="15"/>
      <c r="E280" s="158"/>
      <c r="F280" s="158"/>
    </row>
    <row r="281" spans="1:6">
      <c r="A281" s="20"/>
      <c r="B281" s="1"/>
      <c r="C281" s="15"/>
      <c r="D281" s="15"/>
      <c r="E281" s="158"/>
      <c r="F281" s="158"/>
    </row>
    <row r="282" spans="1:6">
      <c r="A282" s="20"/>
      <c r="B282" s="1"/>
      <c r="C282" s="15"/>
      <c r="D282" s="15"/>
      <c r="E282" s="158"/>
      <c r="F282" s="158"/>
    </row>
    <row r="283" spans="1:6">
      <c r="A283" s="20"/>
      <c r="B283" s="1"/>
      <c r="C283" s="15"/>
      <c r="D283" s="15"/>
      <c r="E283" s="158"/>
      <c r="F283" s="158"/>
    </row>
    <row r="284" spans="1:6">
      <c r="A284" s="20"/>
      <c r="B284" s="1"/>
      <c r="C284" s="15"/>
      <c r="D284" s="15"/>
      <c r="E284" s="158"/>
      <c r="F284" s="158"/>
    </row>
    <row r="285" spans="1:6">
      <c r="A285" s="20"/>
      <c r="B285" s="1"/>
      <c r="C285" s="15"/>
      <c r="D285" s="15"/>
      <c r="E285" s="158"/>
      <c r="F285" s="158"/>
    </row>
    <row r="286" spans="1:6">
      <c r="A286" s="20"/>
      <c r="B286" s="1"/>
      <c r="C286" s="15"/>
      <c r="D286" s="15"/>
      <c r="E286" s="158"/>
      <c r="F286" s="158"/>
    </row>
    <row r="287" spans="1:6">
      <c r="A287" s="20"/>
      <c r="B287" s="1"/>
      <c r="C287" s="15"/>
      <c r="D287" s="15"/>
      <c r="E287" s="158"/>
      <c r="F287" s="158"/>
    </row>
    <row r="288" spans="1:6">
      <c r="A288" s="20"/>
      <c r="B288" s="1"/>
      <c r="C288" s="15"/>
      <c r="D288" s="15"/>
      <c r="E288" s="158"/>
      <c r="F288" s="158"/>
    </row>
    <row r="289" spans="1:6">
      <c r="A289" s="20"/>
      <c r="B289" s="1"/>
      <c r="C289" s="15"/>
      <c r="D289" s="15"/>
      <c r="E289" s="158"/>
      <c r="F289" s="158"/>
    </row>
    <row r="290" spans="1:6">
      <c r="A290" s="20"/>
      <c r="B290" s="1"/>
      <c r="C290" s="15"/>
      <c r="D290" s="15"/>
      <c r="E290" s="158"/>
      <c r="F290" s="158"/>
    </row>
    <row r="291" spans="1:6">
      <c r="A291" s="20"/>
      <c r="B291" s="1"/>
      <c r="C291" s="15"/>
      <c r="D291" s="15"/>
      <c r="E291" s="158"/>
      <c r="F291" s="158"/>
    </row>
    <row r="292" spans="1:6">
      <c r="A292" s="20"/>
      <c r="B292" s="1"/>
      <c r="C292" s="15"/>
      <c r="D292" s="15"/>
      <c r="E292" s="158"/>
      <c r="F292" s="158"/>
    </row>
    <row r="293" spans="1:6">
      <c r="A293" s="20"/>
      <c r="B293" s="1"/>
      <c r="C293" s="15"/>
      <c r="D293" s="15"/>
      <c r="E293" s="158"/>
      <c r="F293" s="158"/>
    </row>
    <row r="294" spans="1:6">
      <c r="A294" s="20"/>
      <c r="B294" s="1"/>
      <c r="C294" s="15"/>
      <c r="D294" s="15"/>
      <c r="E294" s="158"/>
      <c r="F294" s="158"/>
    </row>
    <row r="295" spans="1:6">
      <c r="A295" s="20"/>
      <c r="B295" s="1"/>
      <c r="C295" s="15"/>
      <c r="D295" s="15"/>
      <c r="E295" s="158"/>
      <c r="F295" s="158"/>
    </row>
    <row r="296" spans="1:6">
      <c r="A296" s="20"/>
      <c r="B296" s="1"/>
      <c r="C296" s="15"/>
      <c r="D296" s="15"/>
      <c r="E296" s="158"/>
      <c r="F296" s="158"/>
    </row>
    <row r="297" spans="1:6">
      <c r="A297" s="20"/>
      <c r="B297" s="1"/>
      <c r="C297" s="15"/>
      <c r="D297" s="15"/>
      <c r="E297" s="158"/>
      <c r="F297" s="158"/>
    </row>
    <row r="298" spans="1:6">
      <c r="A298" s="20"/>
      <c r="B298" s="1"/>
      <c r="C298" s="15"/>
      <c r="D298" s="15"/>
      <c r="E298" s="158"/>
      <c r="F298" s="158"/>
    </row>
    <row r="299" spans="1:6">
      <c r="A299" s="20"/>
      <c r="B299" s="1"/>
      <c r="C299" s="15"/>
      <c r="D299" s="15"/>
      <c r="E299" s="158"/>
      <c r="F299" s="158"/>
    </row>
    <row r="300" spans="1:6">
      <c r="A300" s="20"/>
      <c r="B300" s="1"/>
      <c r="C300" s="15"/>
      <c r="D300" s="15"/>
      <c r="E300" s="158"/>
      <c r="F300" s="158"/>
    </row>
    <row r="301" spans="1:6">
      <c r="A301" s="20"/>
      <c r="B301" s="1"/>
      <c r="C301" s="15"/>
      <c r="D301" s="15"/>
      <c r="E301" s="158"/>
      <c r="F301" s="158"/>
    </row>
    <row r="302" spans="1:6">
      <c r="A302" s="20"/>
      <c r="B302" s="1"/>
      <c r="C302" s="15"/>
      <c r="D302" s="15"/>
      <c r="E302" s="158"/>
      <c r="F302" s="158"/>
    </row>
    <row r="303" spans="1:6">
      <c r="A303" s="20"/>
      <c r="B303" s="1"/>
      <c r="C303" s="15"/>
      <c r="D303" s="15"/>
      <c r="E303" s="158"/>
      <c r="F303" s="158"/>
    </row>
  </sheetData>
  <sheetProtection password="C690" sheet="1" objects="1" scenarios="1"/>
  <pageMargins left="0.78740157480314965" right="0.39370078740157483" top="1.1811023622047245" bottom="1.1811023622047245" header="0" footer="0"/>
  <pageSetup paperSize="9" orientation="portrait" r:id="rId1"/>
  <headerFooter alignWithMargins="0">
    <oddHeader>&amp;CPomožna stavba na športnem igrišču - POPIS GRADBENO OBRTNIŠKIH DEL</oddHeader>
    <oddFooter>&amp;CPripravil: Arhitekturno projektiranje, Jožica Lebar s.p., Gregorčičeva 25, 9000 Murska Sobota&amp;R-  &amp;P  -</oddFooter>
  </headerFooter>
</worksheet>
</file>

<file path=xl/worksheets/sheet2.xml><?xml version="1.0" encoding="utf-8"?>
<worksheet xmlns="http://schemas.openxmlformats.org/spreadsheetml/2006/main" xmlns:r="http://schemas.openxmlformats.org/officeDocument/2006/relationships">
  <dimension ref="B2:H65"/>
  <sheetViews>
    <sheetView view="pageLayout" topLeftCell="A49" workbookViewId="0">
      <selection activeCell="F55" sqref="F55"/>
    </sheetView>
  </sheetViews>
  <sheetFormatPr defaultColWidth="9" defaultRowHeight="16.5"/>
  <cols>
    <col min="1" max="1" width="2" style="1" customWidth="1"/>
    <col min="2" max="2" width="5.28515625" style="1" customWidth="1"/>
    <col min="3" max="3" width="32.5703125" style="1" customWidth="1"/>
    <col min="4" max="6" width="9" style="1"/>
    <col min="7" max="7" width="11.42578125" style="132" bestFit="1" customWidth="1"/>
    <col min="8" max="8" width="16" style="132" customWidth="1"/>
    <col min="9" max="16384" width="9" style="1"/>
  </cols>
  <sheetData>
    <row r="2" spans="2:8">
      <c r="C2" s="115" t="s">
        <v>110</v>
      </c>
    </row>
    <row r="3" spans="2:8">
      <c r="C3" s="115"/>
    </row>
    <row r="4" spans="2:8" ht="33">
      <c r="C4" s="116" t="s">
        <v>214</v>
      </c>
    </row>
    <row r="5" spans="2:8" ht="33">
      <c r="C5" s="116" t="s">
        <v>211</v>
      </c>
    </row>
    <row r="6" spans="2:8">
      <c r="C6" s="116"/>
    </row>
    <row r="7" spans="2:8" ht="33">
      <c r="C7" s="116" t="s">
        <v>212</v>
      </c>
    </row>
    <row r="9" spans="2:8" ht="18.75">
      <c r="B9" s="52" t="s">
        <v>166</v>
      </c>
      <c r="C9" s="53"/>
      <c r="D9" s="54"/>
      <c r="E9" s="55"/>
      <c r="F9" s="55"/>
      <c r="G9" s="133"/>
      <c r="H9" s="133"/>
    </row>
    <row r="10" spans="2:8" ht="18.75">
      <c r="B10" s="56" t="s">
        <v>167</v>
      </c>
      <c r="C10" s="53"/>
      <c r="D10" s="54"/>
      <c r="E10" s="55"/>
      <c r="F10" s="55"/>
      <c r="G10" s="133"/>
      <c r="H10" s="133"/>
    </row>
    <row r="11" spans="2:8" ht="18.75">
      <c r="B11" s="52" t="s">
        <v>168</v>
      </c>
      <c r="C11" s="53"/>
      <c r="D11" s="54"/>
      <c r="E11" s="55"/>
      <c r="F11" s="55"/>
      <c r="G11" s="133"/>
      <c r="H11" s="133"/>
    </row>
    <row r="12" spans="2:8" ht="18.75">
      <c r="B12" s="52" t="s">
        <v>169</v>
      </c>
      <c r="C12" s="53"/>
      <c r="D12" s="54"/>
      <c r="E12" s="55"/>
      <c r="F12" s="55"/>
      <c r="G12" s="133"/>
      <c r="H12" s="133"/>
    </row>
    <row r="13" spans="2:8">
      <c r="B13" s="57"/>
      <c r="C13" s="54"/>
      <c r="D13" s="54"/>
      <c r="E13" s="55"/>
      <c r="F13" s="55"/>
      <c r="G13" s="133"/>
      <c r="H13" s="133"/>
    </row>
    <row r="14" spans="2:8">
      <c r="B14" s="167" t="s">
        <v>170</v>
      </c>
      <c r="C14" s="167"/>
      <c r="D14" s="167"/>
      <c r="E14" s="167"/>
      <c r="F14" s="167"/>
      <c r="G14" s="134"/>
      <c r="H14" s="134"/>
    </row>
    <row r="15" spans="2:8">
      <c r="B15" s="58" t="s">
        <v>171</v>
      </c>
      <c r="C15" s="59"/>
      <c r="D15" s="59"/>
      <c r="E15" s="58"/>
      <c r="F15" s="58"/>
      <c r="G15" s="135"/>
      <c r="H15" s="135"/>
    </row>
    <row r="16" spans="2:8">
      <c r="B16" s="58"/>
      <c r="C16" s="59"/>
      <c r="D16" s="59"/>
      <c r="E16" s="58"/>
      <c r="F16" s="58"/>
      <c r="G16" s="135"/>
      <c r="H16" s="135"/>
    </row>
    <row r="17" spans="2:8">
      <c r="B17" s="63" t="s">
        <v>172</v>
      </c>
      <c r="C17" s="72" t="s">
        <v>173</v>
      </c>
      <c r="D17" s="72" t="s">
        <v>174</v>
      </c>
      <c r="E17" s="63" t="s">
        <v>60</v>
      </c>
      <c r="F17" s="63" t="s">
        <v>61</v>
      </c>
      <c r="G17" s="136" t="s">
        <v>175</v>
      </c>
      <c r="H17" s="136" t="s">
        <v>176</v>
      </c>
    </row>
    <row r="18" spans="2:8" ht="25.5">
      <c r="B18" s="73">
        <v>1</v>
      </c>
      <c r="C18" s="74" t="s">
        <v>177</v>
      </c>
      <c r="D18" s="75" t="s">
        <v>178</v>
      </c>
      <c r="E18" s="73" t="s">
        <v>179</v>
      </c>
      <c r="F18" s="73">
        <v>17</v>
      </c>
      <c r="G18" s="137"/>
      <c r="H18" s="137">
        <f t="shared" ref="H18:H20" si="0">(F18*G18)</f>
        <v>0</v>
      </c>
    </row>
    <row r="19" spans="2:8">
      <c r="B19" s="73">
        <v>6</v>
      </c>
      <c r="C19" s="74" t="s">
        <v>180</v>
      </c>
      <c r="D19" s="76"/>
      <c r="E19" s="73" t="s">
        <v>179</v>
      </c>
      <c r="F19" s="73">
        <v>20</v>
      </c>
      <c r="G19" s="137"/>
      <c r="H19" s="137">
        <f t="shared" si="0"/>
        <v>0</v>
      </c>
    </row>
    <row r="20" spans="2:8">
      <c r="B20" s="73">
        <v>7</v>
      </c>
      <c r="C20" s="74" t="s">
        <v>181</v>
      </c>
      <c r="D20" s="76"/>
      <c r="E20" s="73" t="s">
        <v>179</v>
      </c>
      <c r="F20" s="73">
        <v>10</v>
      </c>
      <c r="G20" s="137"/>
      <c r="H20" s="137">
        <f t="shared" si="0"/>
        <v>0</v>
      </c>
    </row>
    <row r="21" spans="2:8" ht="25.5">
      <c r="B21" s="73">
        <v>12</v>
      </c>
      <c r="C21" s="74" t="s">
        <v>183</v>
      </c>
      <c r="D21" s="76"/>
      <c r="E21" s="73" t="s">
        <v>184</v>
      </c>
      <c r="F21" s="73">
        <v>1</v>
      </c>
      <c r="G21" s="137"/>
      <c r="H21" s="137">
        <f>(F21*G21)</f>
        <v>0</v>
      </c>
    </row>
    <row r="22" spans="2:8" ht="25.5">
      <c r="B22" s="73">
        <v>13</v>
      </c>
      <c r="C22" s="74" t="s">
        <v>185</v>
      </c>
      <c r="D22" s="76"/>
      <c r="E22" s="73" t="s">
        <v>184</v>
      </c>
      <c r="F22" s="73">
        <v>1</v>
      </c>
      <c r="G22" s="137"/>
      <c r="H22" s="137">
        <f>(F22*G22)</f>
        <v>0</v>
      </c>
    </row>
    <row r="23" spans="2:8">
      <c r="B23" s="86"/>
      <c r="C23" s="105"/>
      <c r="D23" s="106"/>
      <c r="E23" s="88"/>
      <c r="F23" s="88"/>
      <c r="G23" s="138"/>
      <c r="H23" s="139"/>
    </row>
    <row r="24" spans="2:8">
      <c r="B24" s="107"/>
      <c r="C24" s="108" t="s">
        <v>186</v>
      </c>
      <c r="D24" s="109"/>
      <c r="E24" s="110"/>
      <c r="F24" s="110"/>
      <c r="G24" s="140"/>
      <c r="H24" s="141">
        <f>SUM(H18:H22)</f>
        <v>0</v>
      </c>
    </row>
    <row r="25" spans="2:8">
      <c r="B25" s="60"/>
      <c r="C25" s="61"/>
      <c r="D25" s="62"/>
      <c r="E25" s="60"/>
      <c r="F25" s="60"/>
      <c r="G25" s="142"/>
      <c r="H25" s="142"/>
    </row>
    <row r="26" spans="2:8">
      <c r="B26" s="66"/>
      <c r="C26" s="67"/>
      <c r="D26" s="67"/>
      <c r="E26" s="66"/>
      <c r="F26" s="66"/>
      <c r="G26" s="143"/>
      <c r="H26" s="143"/>
    </row>
    <row r="27" spans="2:8">
      <c r="B27" s="168" t="s">
        <v>187</v>
      </c>
      <c r="C27" s="169"/>
      <c r="D27" s="169"/>
      <c r="E27" s="169"/>
      <c r="F27" s="169"/>
      <c r="G27" s="144"/>
      <c r="H27" s="144"/>
    </row>
    <row r="28" spans="2:8">
      <c r="B28" s="170" t="s">
        <v>188</v>
      </c>
      <c r="C28" s="170"/>
      <c r="D28" s="170"/>
      <c r="E28" s="170"/>
      <c r="F28" s="170"/>
      <c r="G28" s="143"/>
      <c r="H28" s="143"/>
    </row>
    <row r="29" spans="2:8">
      <c r="B29" s="66"/>
      <c r="C29" s="67"/>
      <c r="D29" s="67"/>
      <c r="E29" s="66"/>
      <c r="F29" s="66"/>
      <c r="G29" s="143"/>
      <c r="H29" s="143"/>
    </row>
    <row r="30" spans="2:8">
      <c r="B30" s="77" t="s">
        <v>172</v>
      </c>
      <c r="C30" s="78" t="s">
        <v>173</v>
      </c>
      <c r="D30" s="78" t="s">
        <v>174</v>
      </c>
      <c r="E30" s="77" t="s">
        <v>60</v>
      </c>
      <c r="F30" s="77" t="s">
        <v>61</v>
      </c>
      <c r="G30" s="145" t="s">
        <v>175</v>
      </c>
      <c r="H30" s="145" t="s">
        <v>176</v>
      </c>
    </row>
    <row r="31" spans="2:8" ht="25.5">
      <c r="B31" s="79">
        <v>1</v>
      </c>
      <c r="C31" s="80" t="s">
        <v>197</v>
      </c>
      <c r="D31" s="81"/>
      <c r="E31" s="79" t="s">
        <v>182</v>
      </c>
      <c r="F31" s="73">
        <v>6</v>
      </c>
      <c r="G31" s="137"/>
      <c r="H31" s="137">
        <f t="shared" ref="H31:H32" si="1">(F31*G31)</f>
        <v>0</v>
      </c>
    </row>
    <row r="32" spans="2:8" ht="38.25">
      <c r="B32" s="79">
        <v>6</v>
      </c>
      <c r="C32" s="82" t="s">
        <v>189</v>
      </c>
      <c r="D32" s="80"/>
      <c r="E32" s="79" t="s">
        <v>182</v>
      </c>
      <c r="F32" s="73">
        <v>1</v>
      </c>
      <c r="G32" s="146"/>
      <c r="H32" s="146">
        <f t="shared" si="1"/>
        <v>0</v>
      </c>
    </row>
    <row r="33" spans="2:8">
      <c r="B33" s="97"/>
      <c r="C33" s="98"/>
      <c r="D33" s="99"/>
      <c r="E33" s="100"/>
      <c r="F33" s="100"/>
      <c r="G33" s="147"/>
      <c r="H33" s="148"/>
    </row>
    <row r="34" spans="2:8">
      <c r="B34" s="101"/>
      <c r="C34" s="102" t="s">
        <v>186</v>
      </c>
      <c r="D34" s="103"/>
      <c r="E34" s="104"/>
      <c r="F34" s="104"/>
      <c r="G34" s="149"/>
      <c r="H34" s="150">
        <f>SUM(H31:H32)</f>
        <v>0</v>
      </c>
    </row>
    <row r="35" spans="2:8">
      <c r="B35" s="64"/>
      <c r="C35" s="65"/>
      <c r="D35" s="68"/>
      <c r="E35" s="64"/>
      <c r="F35" s="64"/>
      <c r="G35" s="143"/>
      <c r="H35" s="143"/>
    </row>
    <row r="36" spans="2:8">
      <c r="B36" s="64"/>
      <c r="C36" s="65"/>
      <c r="D36" s="68"/>
      <c r="E36" s="64"/>
      <c r="F36" s="64"/>
      <c r="G36" s="143"/>
      <c r="H36" s="143"/>
    </row>
    <row r="37" spans="2:8">
      <c r="B37" s="167" t="s">
        <v>190</v>
      </c>
      <c r="C37" s="171"/>
      <c r="D37" s="171"/>
      <c r="E37" s="171"/>
      <c r="F37" s="171"/>
      <c r="G37" s="151"/>
      <c r="H37" s="151"/>
    </row>
    <row r="38" spans="2:8">
      <c r="B38" s="166" t="s">
        <v>191</v>
      </c>
      <c r="C38" s="166"/>
      <c r="D38" s="166"/>
      <c r="E38" s="166"/>
      <c r="F38" s="166"/>
      <c r="G38" s="142"/>
      <c r="H38" s="142"/>
    </row>
    <row r="39" spans="2:8">
      <c r="B39" s="58"/>
      <c r="C39" s="59"/>
      <c r="D39" s="59"/>
      <c r="E39" s="58"/>
      <c r="F39" s="58"/>
      <c r="G39" s="142"/>
      <c r="H39" s="142"/>
    </row>
    <row r="40" spans="2:8">
      <c r="B40" s="63" t="s">
        <v>172</v>
      </c>
      <c r="C40" s="72" t="s">
        <v>173</v>
      </c>
      <c r="D40" s="72" t="s">
        <v>174</v>
      </c>
      <c r="E40" s="63" t="s">
        <v>60</v>
      </c>
      <c r="F40" s="63" t="s">
        <v>61</v>
      </c>
      <c r="G40" s="136" t="s">
        <v>175</v>
      </c>
      <c r="H40" s="136" t="s">
        <v>176</v>
      </c>
    </row>
    <row r="41" spans="2:8">
      <c r="B41" s="73">
        <v>1</v>
      </c>
      <c r="C41" s="74" t="s">
        <v>198</v>
      </c>
      <c r="D41" s="83"/>
      <c r="E41" s="73" t="s">
        <v>192</v>
      </c>
      <c r="F41" s="73">
        <v>1</v>
      </c>
      <c r="G41" s="137"/>
      <c r="H41" s="137">
        <f t="shared" ref="H41:H42" si="2">(F41*G41)</f>
        <v>0</v>
      </c>
    </row>
    <row r="42" spans="2:8" ht="38.25">
      <c r="B42" s="73">
        <v>9</v>
      </c>
      <c r="C42" s="74" t="s">
        <v>193</v>
      </c>
      <c r="D42" s="83"/>
      <c r="E42" s="73" t="s">
        <v>192</v>
      </c>
      <c r="F42" s="73">
        <v>1</v>
      </c>
      <c r="G42" s="137"/>
      <c r="H42" s="137">
        <f t="shared" si="2"/>
        <v>0</v>
      </c>
    </row>
    <row r="43" spans="2:8">
      <c r="B43" s="86"/>
      <c r="C43" s="87"/>
      <c r="D43" s="87"/>
      <c r="E43" s="88"/>
      <c r="F43" s="88"/>
      <c r="G43" s="138"/>
      <c r="H43" s="139"/>
    </row>
    <row r="44" spans="2:8">
      <c r="B44" s="89"/>
      <c r="C44" s="96" t="s">
        <v>186</v>
      </c>
      <c r="D44" s="90"/>
      <c r="E44" s="91"/>
      <c r="F44" s="91"/>
      <c r="G44" s="149"/>
      <c r="H44" s="141">
        <f>SUM(H41:H42)</f>
        <v>0</v>
      </c>
    </row>
    <row r="45" spans="2:8">
      <c r="B45" s="60"/>
      <c r="C45" s="61"/>
      <c r="D45" s="62"/>
      <c r="E45" s="60"/>
      <c r="F45" s="60"/>
      <c r="G45" s="142"/>
      <c r="H45" s="152"/>
    </row>
    <row r="46" spans="2:8">
      <c r="B46" s="60"/>
      <c r="C46" s="85"/>
      <c r="D46" s="62"/>
      <c r="E46" s="60"/>
      <c r="F46" s="60"/>
      <c r="G46" s="142"/>
      <c r="H46" s="152"/>
    </row>
    <row r="47" spans="2:8">
      <c r="B47" s="60"/>
      <c r="C47" s="85"/>
      <c r="D47" s="62"/>
      <c r="E47" s="60"/>
      <c r="F47" s="60"/>
      <c r="G47" s="142"/>
      <c r="H47" s="152"/>
    </row>
    <row r="48" spans="2:8">
      <c r="B48" s="60"/>
      <c r="C48" s="85"/>
      <c r="D48" s="62"/>
      <c r="E48" s="60"/>
      <c r="F48" s="60"/>
      <c r="G48" s="142"/>
      <c r="H48" s="152"/>
    </row>
    <row r="49" spans="2:8">
      <c r="B49" s="58"/>
      <c r="C49" s="59"/>
      <c r="D49" s="59"/>
      <c r="E49" s="58"/>
      <c r="F49" s="58"/>
      <c r="G49" s="142"/>
      <c r="H49" s="142"/>
    </row>
    <row r="50" spans="2:8">
      <c r="B50" s="167" t="s">
        <v>194</v>
      </c>
      <c r="C50" s="167"/>
      <c r="D50" s="167"/>
      <c r="E50" s="167"/>
      <c r="F50" s="167"/>
      <c r="G50" s="142"/>
      <c r="H50" s="142"/>
    </row>
    <row r="51" spans="2:8">
      <c r="B51" s="58"/>
      <c r="C51" s="59"/>
      <c r="D51" s="59"/>
      <c r="E51" s="58"/>
      <c r="F51" s="58"/>
      <c r="G51" s="142"/>
      <c r="H51" s="142"/>
    </row>
    <row r="52" spans="2:8">
      <c r="B52" s="63" t="s">
        <v>172</v>
      </c>
      <c r="C52" s="72" t="s">
        <v>173</v>
      </c>
      <c r="D52" s="72" t="s">
        <v>174</v>
      </c>
      <c r="E52" s="63" t="s">
        <v>60</v>
      </c>
      <c r="F52" s="63" t="s">
        <v>61</v>
      </c>
      <c r="G52" s="136" t="s">
        <v>175</v>
      </c>
      <c r="H52" s="136" t="s">
        <v>176</v>
      </c>
    </row>
    <row r="53" spans="2:8">
      <c r="B53" s="73">
        <v>1</v>
      </c>
      <c r="C53" s="74" t="s">
        <v>199</v>
      </c>
      <c r="D53" s="73"/>
      <c r="E53" s="73" t="s">
        <v>182</v>
      </c>
      <c r="F53" s="73">
        <v>9</v>
      </c>
      <c r="G53" s="137"/>
      <c r="H53" s="137">
        <f>(F53*G53)</f>
        <v>0</v>
      </c>
    </row>
    <row r="54" spans="2:8">
      <c r="B54" s="73">
        <v>2</v>
      </c>
      <c r="C54" s="74" t="s">
        <v>200</v>
      </c>
      <c r="D54" s="73"/>
      <c r="E54" s="73" t="s">
        <v>1</v>
      </c>
      <c r="F54" s="73">
        <v>6</v>
      </c>
      <c r="G54" s="137"/>
      <c r="H54" s="137">
        <f>(F54*G54)</f>
        <v>0</v>
      </c>
    </row>
    <row r="55" spans="2:8" ht="38.25">
      <c r="B55" s="73">
        <v>3</v>
      </c>
      <c r="C55" s="74" t="s">
        <v>195</v>
      </c>
      <c r="D55" s="73"/>
      <c r="E55" s="73" t="s">
        <v>196</v>
      </c>
      <c r="F55" s="73">
        <v>1</v>
      </c>
      <c r="G55" s="137"/>
      <c r="H55" s="137">
        <f>(F55*G55)</f>
        <v>0</v>
      </c>
    </row>
    <row r="56" spans="2:8">
      <c r="B56" s="92"/>
      <c r="C56" s="93"/>
      <c r="D56" s="93"/>
      <c r="E56" s="94"/>
      <c r="F56" s="94"/>
      <c r="G56" s="138"/>
      <c r="H56" s="139"/>
    </row>
    <row r="57" spans="2:8">
      <c r="B57" s="95"/>
      <c r="C57" s="90" t="s">
        <v>186</v>
      </c>
      <c r="D57" s="90"/>
      <c r="E57" s="91"/>
      <c r="F57" s="91"/>
      <c r="G57" s="140"/>
      <c r="H57" s="141">
        <f>SUM(H53:H55)</f>
        <v>0</v>
      </c>
    </row>
    <row r="58" spans="2:8">
      <c r="B58" s="69"/>
      <c r="C58" s="59"/>
      <c r="D58" s="59"/>
      <c r="E58" s="58"/>
      <c r="F58" s="58"/>
      <c r="G58" s="142"/>
      <c r="H58" s="152"/>
    </row>
    <row r="59" spans="2:8">
      <c r="B59" s="70"/>
      <c r="C59" s="84" t="s">
        <v>208</v>
      </c>
      <c r="D59" s="71"/>
      <c r="E59" s="71"/>
      <c r="F59" s="70"/>
      <c r="G59" s="153"/>
      <c r="H59" s="153">
        <f>H57+H44+H34+H24</f>
        <v>0</v>
      </c>
    </row>
    <row r="60" spans="2:8">
      <c r="B60" s="58"/>
      <c r="C60" s="58"/>
      <c r="D60" s="59"/>
      <c r="E60" s="59"/>
      <c r="F60" s="58"/>
      <c r="G60" s="135"/>
      <c r="H60" s="142"/>
    </row>
    <row r="61" spans="2:8">
      <c r="B61" s="58"/>
      <c r="C61" s="58"/>
      <c r="D61" s="59"/>
      <c r="E61" s="59"/>
      <c r="F61" s="58"/>
      <c r="G61" s="135"/>
      <c r="H61" s="135"/>
    </row>
    <row r="62" spans="2:8">
      <c r="B62" s="58"/>
      <c r="C62" s="58"/>
      <c r="D62" s="59"/>
      <c r="E62" s="59"/>
      <c r="F62" s="58"/>
      <c r="G62" s="135"/>
      <c r="H62" s="142"/>
    </row>
    <row r="63" spans="2:8">
      <c r="B63" s="55"/>
      <c r="C63" s="54"/>
      <c r="D63" s="54"/>
      <c r="E63" s="55"/>
      <c r="F63" s="55"/>
      <c r="G63" s="133"/>
      <c r="H63" s="133"/>
    </row>
    <row r="64" spans="2:8">
      <c r="B64" s="55"/>
      <c r="C64" s="54"/>
      <c r="D64" s="54"/>
      <c r="E64" s="55"/>
      <c r="F64" s="55"/>
      <c r="G64" s="133"/>
      <c r="H64" s="133"/>
    </row>
    <row r="65" spans="2:8">
      <c r="B65" s="55"/>
      <c r="C65" s="54"/>
      <c r="D65" s="54"/>
      <c r="E65" s="55"/>
      <c r="F65" s="55"/>
      <c r="G65" s="133"/>
      <c r="H65" s="133"/>
    </row>
  </sheetData>
  <sheetProtection password="C690" sheet="1" objects="1" scenarios="1"/>
  <mergeCells count="6">
    <mergeCell ref="B38:F38"/>
    <mergeCell ref="B50:F50"/>
    <mergeCell ref="B14:F14"/>
    <mergeCell ref="B27:F27"/>
    <mergeCell ref="B28:F28"/>
    <mergeCell ref="B37:F3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B2:F30"/>
  <sheetViews>
    <sheetView workbookViewId="0">
      <selection activeCell="J19" sqref="J19"/>
    </sheetView>
  </sheetViews>
  <sheetFormatPr defaultColWidth="9" defaultRowHeight="16.5"/>
  <cols>
    <col min="1" max="1" width="5" style="1" customWidth="1"/>
    <col min="2" max="2" width="32.42578125" style="1" customWidth="1"/>
    <col min="3" max="5" width="9" style="1"/>
    <col min="6" max="6" width="13" style="1" bestFit="1" customWidth="1"/>
    <col min="7" max="9" width="9" style="1"/>
    <col min="10" max="10" width="9" style="1" customWidth="1"/>
    <col min="11" max="16384" width="9" style="1"/>
  </cols>
  <sheetData>
    <row r="2" spans="2:6">
      <c r="B2" s="115" t="s">
        <v>110</v>
      </c>
      <c r="C2" s="116"/>
      <c r="D2" s="116"/>
    </row>
    <row r="3" spans="2:6">
      <c r="B3" s="115"/>
      <c r="C3" s="116"/>
      <c r="D3" s="116"/>
    </row>
    <row r="4" spans="2:6" ht="33">
      <c r="B4" s="116" t="s">
        <v>214</v>
      </c>
      <c r="C4" s="116"/>
      <c r="D4" s="116"/>
    </row>
    <row r="5" spans="2:6" ht="33">
      <c r="B5" s="116" t="s">
        <v>211</v>
      </c>
      <c r="C5" s="116"/>
      <c r="D5" s="116"/>
    </row>
    <row r="6" spans="2:6">
      <c r="B6" s="116"/>
      <c r="C6" s="116"/>
      <c r="D6" s="116"/>
    </row>
    <row r="7" spans="2:6" ht="33">
      <c r="B7" s="116" t="s">
        <v>212</v>
      </c>
    </row>
    <row r="8" spans="2:6">
      <c r="B8" s="116"/>
    </row>
    <row r="10" spans="2:6" ht="20.25">
      <c r="B10" s="117" t="s">
        <v>201</v>
      </c>
      <c r="C10" s="118"/>
      <c r="D10" s="118"/>
      <c r="E10" s="118"/>
      <c r="F10" s="119"/>
    </row>
    <row r="11" spans="2:6">
      <c r="B11" s="120"/>
      <c r="C11" s="120"/>
      <c r="D11" s="120"/>
      <c r="E11" s="120"/>
      <c r="F11" s="121"/>
    </row>
    <row r="12" spans="2:6">
      <c r="B12" s="122" t="s">
        <v>202</v>
      </c>
      <c r="C12" s="118"/>
      <c r="D12" s="118"/>
      <c r="E12" s="118"/>
      <c r="F12" s="119"/>
    </row>
    <row r="13" spans="2:6">
      <c r="B13" s="123"/>
      <c r="C13" s="120"/>
      <c r="D13" s="120"/>
      <c r="E13" s="120"/>
      <c r="F13" s="121"/>
    </row>
    <row r="14" spans="2:6">
      <c r="B14" s="120"/>
      <c r="C14" s="120"/>
      <c r="D14" s="120"/>
      <c r="E14" s="120"/>
      <c r="F14" s="121"/>
    </row>
    <row r="15" spans="2:6">
      <c r="B15" s="124" t="s">
        <v>49</v>
      </c>
      <c r="C15" s="120"/>
      <c r="D15" s="125"/>
      <c r="E15" s="120"/>
      <c r="F15" s="121">
        <f>'GRADBENA DELA '!F240</f>
        <v>0</v>
      </c>
    </row>
    <row r="16" spans="2:6">
      <c r="B16" s="124" t="s">
        <v>209</v>
      </c>
      <c r="C16" s="120"/>
      <c r="D16" s="125"/>
      <c r="E16" s="120"/>
      <c r="F16" s="121">
        <f>'elektro dela '!H59</f>
        <v>0</v>
      </c>
    </row>
    <row r="17" spans="2:6">
      <c r="B17" s="126"/>
      <c r="C17" s="120"/>
      <c r="D17" s="120"/>
      <c r="E17" s="120"/>
      <c r="F17" s="121"/>
    </row>
    <row r="18" spans="2:6">
      <c r="B18" s="123" t="s">
        <v>203</v>
      </c>
      <c r="C18" s="123"/>
      <c r="D18" s="123"/>
      <c r="E18" s="123"/>
      <c r="F18" s="127">
        <f>F15+F16</f>
        <v>0</v>
      </c>
    </row>
    <row r="19" spans="2:6">
      <c r="B19" s="123" t="s">
        <v>204</v>
      </c>
      <c r="C19" s="123"/>
      <c r="D19" s="123"/>
      <c r="E19" s="128"/>
      <c r="F19" s="127">
        <f>F18*E19/100</f>
        <v>0</v>
      </c>
    </row>
    <row r="20" spans="2:6">
      <c r="B20" s="123" t="s">
        <v>205</v>
      </c>
      <c r="C20" s="123"/>
      <c r="D20" s="123"/>
      <c r="E20" s="123"/>
      <c r="F20" s="127">
        <f>F18-F19</f>
        <v>0</v>
      </c>
    </row>
    <row r="21" spans="2:6">
      <c r="B21" s="123" t="s">
        <v>210</v>
      </c>
      <c r="C21" s="120"/>
      <c r="D21" s="120"/>
      <c r="E21" s="120"/>
      <c r="F21" s="121">
        <f>F20*0.22</f>
        <v>0</v>
      </c>
    </row>
    <row r="22" spans="2:6" ht="18">
      <c r="B22" s="129" t="s">
        <v>206</v>
      </c>
      <c r="C22" s="130"/>
      <c r="D22" s="130"/>
      <c r="E22" s="130"/>
      <c r="F22" s="131">
        <f>F20+F21</f>
        <v>0</v>
      </c>
    </row>
    <row r="27" spans="2:6" ht="27.6" customHeight="1"/>
    <row r="28" spans="2:6" ht="29.45" customHeight="1"/>
    <row r="30" spans="2:6" ht="32.450000000000003" customHeight="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Delovni listi</vt:lpstr>
      </vt:variant>
      <vt:variant>
        <vt:i4>3</vt:i4>
      </vt:variant>
      <vt:variant>
        <vt:lpstr>Imenovani obsegi</vt:lpstr>
      </vt:variant>
      <vt:variant>
        <vt:i4>3</vt:i4>
      </vt:variant>
    </vt:vector>
  </HeadingPairs>
  <TitlesOfParts>
    <vt:vector size="6" baseType="lpstr">
      <vt:lpstr>GRADBENA DELA </vt:lpstr>
      <vt:lpstr>elektro dela </vt:lpstr>
      <vt:lpstr>REKAPITULACIJA </vt:lpstr>
      <vt:lpstr>'elektro dela '!Področje_tiskanja</vt:lpstr>
      <vt:lpstr>'GRADBENA DELA '!Področje_tiskanja</vt:lpstr>
      <vt:lpstr>'REKAPITULACIJA '!Področje_tiskanja</vt:lpstr>
    </vt:vector>
  </TitlesOfParts>
  <Company>remo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Windows-Benutzer</dc:creator>
  <cp:lastModifiedBy>jozica.gomboc</cp:lastModifiedBy>
  <cp:lastPrinted>2017-07-20T09:32:43Z</cp:lastPrinted>
  <dcterms:created xsi:type="dcterms:W3CDTF">2007-11-30T07:53:35Z</dcterms:created>
  <dcterms:modified xsi:type="dcterms:W3CDTF">2017-09-27T06:20:49Z</dcterms:modified>
</cp:coreProperties>
</file>