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440" windowHeight="14235" activeTab="1"/>
  </bookViews>
  <sheets>
    <sheet name="REKAPITULACIJA" sheetId="2" r:id="rId1"/>
    <sheet name="GRADBENA DELA" sheetId="1" r:id="rId2"/>
    <sheet name="MONTAŽNA DELA" sheetId="3" r:id="rId3"/>
  </sheets>
  <calcPr calcId="125725"/>
</workbook>
</file>

<file path=xl/calcChain.xml><?xml version="1.0" encoding="utf-8"?>
<calcChain xmlns="http://schemas.openxmlformats.org/spreadsheetml/2006/main">
  <c r="F8" i="1"/>
  <c r="F28" l="1"/>
  <c r="F35"/>
  <c r="F33"/>
  <c r="F30"/>
  <c r="F26"/>
  <c r="F24"/>
  <c r="F20"/>
  <c r="F18"/>
  <c r="F16"/>
  <c r="F14"/>
  <c r="F12"/>
  <c r="F10"/>
  <c r="F6"/>
  <c r="F24" i="3" l="1"/>
  <c r="F46" l="1"/>
  <c r="F40"/>
  <c r="F9" l="1"/>
  <c r="F8"/>
  <c r="F26" l="1"/>
  <c r="F38"/>
  <c r="F44"/>
  <c r="F42"/>
  <c r="F36"/>
  <c r="F34"/>
  <c r="F33"/>
  <c r="F32"/>
  <c r="F16"/>
  <c r="F31"/>
  <c r="F30"/>
  <c r="F25"/>
  <c r="F22" l="1"/>
  <c r="F21"/>
  <c r="F20"/>
  <c r="F17"/>
  <c r="F14"/>
  <c r="F29" l="1"/>
  <c r="F28"/>
  <c r="F27"/>
  <c r="F23"/>
  <c r="F19"/>
  <c r="F18"/>
  <c r="F15"/>
  <c r="F13"/>
  <c r="F7"/>
  <c r="F6"/>
  <c r="F39" i="1"/>
  <c r="F37"/>
  <c r="F41" l="1"/>
  <c r="D18" i="2" s="1"/>
  <c r="F48" i="3"/>
  <c r="D19" i="2" s="1"/>
  <c r="D20" l="1"/>
  <c r="D21" s="1"/>
  <c r="D22" s="1"/>
</calcChain>
</file>

<file path=xl/sharedStrings.xml><?xml version="1.0" encoding="utf-8"?>
<sst xmlns="http://schemas.openxmlformats.org/spreadsheetml/2006/main" count="166" uniqueCount="89">
  <si>
    <t>A.</t>
  </si>
  <si>
    <t>GRADBENA DELA</t>
  </si>
  <si>
    <t>Poz.</t>
  </si>
  <si>
    <t>Opis</t>
  </si>
  <si>
    <t>Enota</t>
  </si>
  <si>
    <t>Količina</t>
  </si>
  <si>
    <t>Cena</t>
  </si>
  <si>
    <t>Vrednost</t>
  </si>
  <si>
    <t>Zakoličba trase</t>
  </si>
  <si>
    <t>kom</t>
  </si>
  <si>
    <t>Strojno rezanje asfalta z odstranitvijo asfalta in odvozom na deponijo.</t>
  </si>
  <si>
    <r>
      <t>m</t>
    </r>
    <r>
      <rPr>
        <sz val="10"/>
        <rFont val="Arial"/>
        <family val="2"/>
        <charset val="238"/>
      </rPr>
      <t>´</t>
    </r>
  </si>
  <si>
    <r>
      <t>m</t>
    </r>
    <r>
      <rPr>
        <sz val="10"/>
        <rFont val="Arial"/>
        <family val="2"/>
        <charset val="238"/>
      </rPr>
      <t>³</t>
    </r>
  </si>
  <si>
    <t>Planiranje dna izkopa s pripravo posteljice  za položitev vodovodne cevi.</t>
  </si>
  <si>
    <t>Dobava in vgrajevanje peska granulacije  0-4 mm (okrogla zrnca) za posteljico, ob  cevi in nad cevjo.</t>
  </si>
  <si>
    <t>Asfaltiranje prekopa skupaj z dobavo  asfaltne mase, emulzije, prevozi itd.</t>
  </si>
  <si>
    <r>
      <t>m</t>
    </r>
    <r>
      <rPr>
        <sz val="10"/>
        <rFont val="Arial"/>
        <family val="2"/>
        <charset val="238"/>
      </rPr>
      <t>²</t>
    </r>
  </si>
  <si>
    <t>HIDRANTI</t>
  </si>
  <si>
    <t>CESTNE KAPE</t>
  </si>
  <si>
    <t>Demontaža  cestnih kap za prestavitev, skupaj z zasipom in z vsemi pomožnimi deli.</t>
  </si>
  <si>
    <t>Vgrajevanje cestnih kap skupaj s  potrebnim betonom in z vsemi pomožnimi deli.</t>
  </si>
  <si>
    <t>Prevezava vodovoda</t>
  </si>
  <si>
    <t>Prekinitev vodovoda</t>
  </si>
  <si>
    <t>SKUPAJ GRADBENA DELA:</t>
  </si>
  <si>
    <t>PONUDBENI PREDRAČUN št.__________</t>
  </si>
  <si>
    <t>REKAPITULACIJA</t>
  </si>
  <si>
    <t>B.</t>
  </si>
  <si>
    <t>MONTAŽNA DELA</t>
  </si>
  <si>
    <t>A + B SKUPAJ:</t>
  </si>
  <si>
    <t>22 % DDV:</t>
  </si>
  <si>
    <t>SKUPAJ Z DDV:</t>
  </si>
  <si>
    <t>Obvezni sestavni del tega predračuna je PRILOGA PONUDBENEGA PREDRAČUNA:</t>
  </si>
  <si>
    <t>SEZNAM MATERIALA IN OPREME, KATERO BO PONUDNIK VGRADIL</t>
  </si>
  <si>
    <t>1.</t>
  </si>
  <si>
    <t>Dobava in montaža vodovodnih cevi, skupaj s spojnim in veznim materialom</t>
  </si>
  <si>
    <t>-</t>
  </si>
  <si>
    <t>NL cev DN100 - nesidrni spoj</t>
  </si>
  <si>
    <t>m'</t>
  </si>
  <si>
    <t>NL cev DN100 - sidrni spoj</t>
  </si>
  <si>
    <t>2.</t>
  </si>
  <si>
    <t>Dobava in montaža fazonskih kosov, skupaj s spojnimi in veznimi elementi:</t>
  </si>
  <si>
    <t xml:space="preserve">EV zasun DN 100 HSM (bajonet/obojka) 
</t>
  </si>
  <si>
    <t xml:space="preserve">vgrad. garn.-tel. DN 100
</t>
  </si>
  <si>
    <t>4.</t>
  </si>
  <si>
    <t>5.</t>
  </si>
  <si>
    <t>Prenos geodetskega načrta v okolje operativnega katastra infrastrukture upravljavca Vodovod Murska Sobota.</t>
  </si>
  <si>
    <t>6.</t>
  </si>
  <si>
    <t>SKUPAJ MONTAŽNA DELA:</t>
  </si>
  <si>
    <t>T kos bajonetni MMB DN 100/100</t>
  </si>
  <si>
    <t>sidr. spoj. BAIO STOP  DN 100</t>
  </si>
  <si>
    <t>N kos bajonetni DN 80</t>
  </si>
  <si>
    <t xml:space="preserve">vgrad. garn.-tel. DN 80
</t>
  </si>
  <si>
    <t>sidrna spojka DN 110/100 1/1</t>
  </si>
  <si>
    <t>navrtni zasun DN 110-34 z vrtljivim fitingom, vgradno garnituro, cestno kapo in podstavkom</t>
  </si>
  <si>
    <t>T kos bajonetni MMB DN 300/100</t>
  </si>
  <si>
    <t>F kos bajonetni DN 300</t>
  </si>
  <si>
    <t>označevalna tabla za HP - komplet (sidro poc. za pritrditev stebra, stebriček poc.Φ48mm, označevalna tabla PVC</t>
  </si>
  <si>
    <t>označevalna tabla za EV - komplet (sidro poc. za pritrditev stebra, stebriček poc.Φ48mm, označevalna tabla PVC</t>
  </si>
  <si>
    <t>7.</t>
  </si>
  <si>
    <t>kpl</t>
  </si>
  <si>
    <t>navrtni zasun DN 110-46 z vrtljivim fitingom, vgradno garnituro, cestno kapo in podstavkom</t>
  </si>
  <si>
    <t>PE 80 12,5 DN 63</t>
  </si>
  <si>
    <t>obložna cev DN 100</t>
  </si>
  <si>
    <t>S kos bajonetni DN 80/500</t>
  </si>
  <si>
    <t>univerzalna sidrna spojka za AC cev DN 300</t>
  </si>
  <si>
    <t>Izdelava projekta izvedenih del (PID)</t>
  </si>
  <si>
    <t>Izdelava geodetskega posnetka trase</t>
  </si>
  <si>
    <t>ur</t>
  </si>
  <si>
    <t>Nadzor upravljavca vodovoda nad gradnjo (tehnik)</t>
  </si>
  <si>
    <t>koleno bajonetno DN 100/45˚</t>
  </si>
  <si>
    <t>3.</t>
  </si>
  <si>
    <t>c. kapa 135 + podl</t>
  </si>
  <si>
    <t>Opozorilni trak (POZOR VODOVOD)</t>
  </si>
  <si>
    <t>8.</t>
  </si>
  <si>
    <t>Izpiranje, kloriranje, tlačna preizkušnja, vzorec</t>
  </si>
  <si>
    <t>Combi III zasun BAIO DN 100/100</t>
  </si>
  <si>
    <t xml:space="preserve">EV zasun DN 80 HSM (bajonet/obojka) 
</t>
  </si>
  <si>
    <t>sidr. spoj. BAIO STOP  DN 80</t>
  </si>
  <si>
    <t>PH baj.(teleskopski) DN 80/1085 z cestno kapo, podložno ploščo,dranažnim elementom,varovalom z manžeto ter označevalno tablo - komplet (sidro poc. za pritrditev stebra, stebriček poc.Φ48mm, označevalna tabla PVC)</t>
  </si>
  <si>
    <t xml:space="preserve">R kos bajonetni DN 100-80 </t>
  </si>
  <si>
    <t>Zasip kanala z drobljenim gramozom 0-32mm, skupaj z dobavo gramoza in utrditvijo do ustrezne  zbitosti.</t>
  </si>
  <si>
    <t>Izkop nasutja za nove hidrante. Širina izkopa 2,0x2,0m, globine do 1,50m, z  odvozom na deponijo</t>
  </si>
  <si>
    <t>Dobava materiala in obsip podzemnega hidranta s frakcijo 16/32</t>
  </si>
  <si>
    <t>Polovična zapora vozišča, ureditev prometa, postavitev prometnih znakov, pridobitev  soglasij za zaporo.</t>
  </si>
  <si>
    <t>Sestavni del tega predračuna je PRILOGA :                                                                                                    SEZNAM MATERIALA IN OPREME, KATERO BO PONUDNIK VGRADIL</t>
  </si>
  <si>
    <t>TRASA</t>
  </si>
  <si>
    <t>Strojno - ročni izkop primarnega voda  za vodovodno cev. Globina izkopa do 1,50 m, z odvozom na deponijo. Minimalna širina izkopa 60 cm</t>
  </si>
  <si>
    <t>Asfaltiranje okrog podzemnih teleskopskih hidrantov, skupaj z dobavo asfaltne mase, emulzije, prevozi itd.</t>
  </si>
  <si>
    <t>SEKUNDARNI VODOVOD (HIDRANTNI VOD) - MOJSTRSKA ULICA MURSKA SOBOTA</t>
  </si>
</sst>
</file>

<file path=xl/styles.xml><?xml version="1.0" encoding="utf-8"?>
<styleSheet xmlns="http://schemas.openxmlformats.org/spreadsheetml/2006/main">
  <numFmts count="4">
    <numFmt numFmtId="43" formatCode="_-* #,##0.00\ _€_-;\-* #,##0.00\ _€_-;_-* &quot;-&quot;??\ _€_-;_-@_-"/>
    <numFmt numFmtId="164" formatCode="_-* #,##0.00\ _S_I_T_-;\-* #,##0.00\ _S_I_T_-;_-* &quot;-&quot;??\ _S_I_T_-;_-@_-"/>
    <numFmt numFmtId="165" formatCode="#,##0.00\ &quot;€&quot;"/>
    <numFmt numFmtId="166" formatCode="#,##0.00_ ;\-#,##0.00\ 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4"/>
      <color indexed="8"/>
      <name val="Calibri"/>
      <family val="2"/>
      <charset val="238"/>
    </font>
    <font>
      <sz val="14"/>
      <color indexed="8"/>
      <name val="Arial Narrow"/>
      <family val="2"/>
      <charset val="238"/>
    </font>
    <font>
      <b/>
      <sz val="14"/>
      <color indexed="8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</cellStyleXfs>
  <cellXfs count="8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vertical="center"/>
    </xf>
    <xf numFmtId="0" fontId="3" fillId="2" borderId="2" xfId="0" applyFont="1" applyFill="1" applyBorder="1" applyAlignment="1" applyProtection="1">
      <alignment vertical="center"/>
      <protection locked="0"/>
    </xf>
    <xf numFmtId="2" fontId="4" fillId="2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  <protection locked="0"/>
    </xf>
    <xf numFmtId="165" fontId="5" fillId="3" borderId="1" xfId="0" applyNumberFormat="1" applyFont="1" applyFill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6" fillId="0" borderId="1" xfId="2" applyBorder="1" applyAlignment="1">
      <alignment wrapText="1"/>
    </xf>
    <xf numFmtId="0" fontId="6" fillId="0" borderId="1" xfId="2" applyBorder="1"/>
    <xf numFmtId="0" fontId="6" fillId="0" borderId="0" xfId="2"/>
    <xf numFmtId="4" fontId="6" fillId="0" borderId="1" xfId="2" applyNumberFormat="1" applyBorder="1"/>
    <xf numFmtId="4" fontId="6" fillId="0" borderId="1" xfId="2" applyNumberFormat="1" applyBorder="1" applyProtection="1">
      <protection locked="0"/>
    </xf>
    <xf numFmtId="0" fontId="5" fillId="0" borderId="1" xfId="2" applyFont="1" applyBorder="1" applyAlignment="1">
      <alignment wrapText="1"/>
    </xf>
    <xf numFmtId="0" fontId="5" fillId="0" borderId="1" xfId="2" applyFont="1" applyBorder="1"/>
    <xf numFmtId="4" fontId="5" fillId="0" borderId="1" xfId="2" applyNumberFormat="1" applyFont="1" applyBorder="1"/>
    <xf numFmtId="2" fontId="6" fillId="0" borderId="0" xfId="2" applyNumberFormat="1"/>
    <xf numFmtId="0" fontId="7" fillId="0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1" applyNumberFormat="1" applyFont="1" applyFill="1" applyBorder="1" applyAlignment="1">
      <alignment vertical="center"/>
    </xf>
    <xf numFmtId="4" fontId="8" fillId="2" borderId="1" xfId="0" applyNumberFormat="1" applyFont="1" applyFill="1" applyBorder="1" applyAlignment="1" applyProtection="1">
      <alignment vertical="center"/>
      <protection locked="0"/>
    </xf>
    <xf numFmtId="4" fontId="9" fillId="2" borderId="1" xfId="0" applyNumberFormat="1" applyFont="1" applyFill="1" applyBorder="1" applyAlignment="1">
      <alignment vertical="center"/>
    </xf>
    <xf numFmtId="0" fontId="6" fillId="0" borderId="0" xfId="2" applyAlignment="1">
      <alignment horizontal="center" vertical="center"/>
    </xf>
    <xf numFmtId="0" fontId="6" fillId="0" borderId="0" xfId="2" applyAlignment="1">
      <alignment wrapText="1"/>
    </xf>
    <xf numFmtId="0" fontId="6" fillId="0" borderId="0" xfId="2" applyProtection="1">
      <protection locked="0"/>
    </xf>
    <xf numFmtId="0" fontId="10" fillId="0" borderId="0" xfId="2" applyFont="1"/>
    <xf numFmtId="0" fontId="11" fillId="0" borderId="0" xfId="2" applyFont="1"/>
    <xf numFmtId="0" fontId="12" fillId="0" borderId="0" xfId="2" applyFont="1"/>
    <xf numFmtId="0" fontId="13" fillId="2" borderId="1" xfId="2" applyFont="1" applyFill="1" applyBorder="1" applyAlignment="1">
      <alignment horizontal="center"/>
    </xf>
    <xf numFmtId="0" fontId="13" fillId="2" borderId="1" xfId="2" applyFont="1" applyFill="1" applyBorder="1"/>
    <xf numFmtId="4" fontId="13" fillId="2" borderId="1" xfId="2" applyNumberFormat="1" applyFont="1" applyFill="1" applyBorder="1"/>
    <xf numFmtId="0" fontId="6" fillId="2" borderId="1" xfId="2" applyFill="1" applyBorder="1"/>
    <xf numFmtId="0" fontId="6" fillId="0" borderId="0" xfId="2" applyFill="1" applyBorder="1"/>
    <xf numFmtId="0" fontId="14" fillId="4" borderId="4" xfId="2" applyFont="1" applyFill="1" applyBorder="1"/>
    <xf numFmtId="0" fontId="6" fillId="4" borderId="5" xfId="2" applyFill="1" applyBorder="1"/>
    <xf numFmtId="0" fontId="6" fillId="4" borderId="6" xfId="2" applyFill="1" applyBorder="1"/>
    <xf numFmtId="0" fontId="13" fillId="4" borderId="7" xfId="2" applyFont="1" applyFill="1" applyBorder="1"/>
    <xf numFmtId="0" fontId="6" fillId="4" borderId="8" xfId="2" applyFill="1" applyBorder="1"/>
    <xf numFmtId="0" fontId="6" fillId="4" borderId="9" xfId="2" applyFill="1" applyBorder="1"/>
    <xf numFmtId="0" fontId="13" fillId="0" borderId="0" xfId="2" applyFont="1" applyFill="1" applyBorder="1"/>
    <xf numFmtId="0" fontId="6" fillId="0" borderId="0" xfId="2" applyFont="1"/>
    <xf numFmtId="164" fontId="5" fillId="3" borderId="1" xfId="0" applyNumberFormat="1" applyFont="1" applyFill="1" applyBorder="1" applyAlignment="1" applyProtection="1">
      <alignment horizontal="right" vertical="center"/>
      <protection locked="0"/>
    </xf>
    <xf numFmtId="165" fontId="5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right" vertical="top"/>
      <protection locked="0"/>
    </xf>
    <xf numFmtId="2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top"/>
    </xf>
    <xf numFmtId="4" fontId="4" fillId="0" borderId="1" xfId="0" applyNumberFormat="1" applyFont="1" applyFill="1" applyBorder="1" applyAlignment="1" applyProtection="1">
      <alignment horizontal="right" vertical="top"/>
      <protection locked="0"/>
    </xf>
    <xf numFmtId="4" fontId="4" fillId="0" borderId="1" xfId="0" applyNumberFormat="1" applyFont="1" applyBorder="1" applyAlignment="1">
      <alignment horizontal="right" vertical="top"/>
    </xf>
    <xf numFmtId="0" fontId="4" fillId="0" borderId="1" xfId="0" applyFont="1" applyFill="1" applyBorder="1" applyAlignment="1" applyProtection="1">
      <alignment horizontal="right" vertical="top"/>
      <protection locked="0"/>
    </xf>
    <xf numFmtId="43" fontId="8" fillId="2" borderId="1" xfId="1" applyFont="1" applyFill="1" applyBorder="1" applyAlignment="1">
      <alignment vertical="center"/>
    </xf>
    <xf numFmtId="0" fontId="8" fillId="2" borderId="1" xfId="0" applyFont="1" applyFill="1" applyBorder="1" applyAlignment="1" applyProtection="1">
      <alignment vertical="center"/>
      <protection locked="0"/>
    </xf>
    <xf numFmtId="4" fontId="9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43" fontId="3" fillId="0" borderId="0" xfId="1" applyFont="1" applyAlignment="1">
      <alignment vertical="top"/>
    </xf>
    <xf numFmtId="0" fontId="3" fillId="0" borderId="0" xfId="0" applyFont="1" applyAlignment="1" applyProtection="1">
      <alignment vertical="top"/>
      <protection locked="0"/>
    </xf>
    <xf numFmtId="2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43" fontId="0" fillId="0" borderId="0" xfId="1" applyFont="1" applyAlignment="1">
      <alignment vertical="top"/>
    </xf>
    <xf numFmtId="0" fontId="0" fillId="0" borderId="0" xfId="0" applyAlignment="1" applyProtection="1">
      <alignment vertical="top"/>
      <protection locked="0"/>
    </xf>
    <xf numFmtId="4" fontId="16" fillId="0" borderId="1" xfId="3" applyNumberFormat="1" applyFont="1" applyFill="1" applyBorder="1" applyAlignment="1">
      <alignment horizontal="right" vertical="top"/>
    </xf>
    <xf numFmtId="4" fontId="4" fillId="0" borderId="1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6" fillId="0" borderId="1" xfId="2" applyFill="1" applyBorder="1" applyAlignment="1">
      <alignment wrapText="1"/>
    </xf>
    <xf numFmtId="0" fontId="5" fillId="0" borderId="1" xfId="2" applyFont="1" applyFill="1" applyBorder="1" applyAlignment="1">
      <alignment wrapText="1"/>
    </xf>
    <xf numFmtId="166" fontId="4" fillId="0" borderId="1" xfId="1" applyNumberFormat="1" applyFont="1" applyBorder="1" applyAlignment="1">
      <alignment horizontal="right" vertical="top"/>
    </xf>
    <xf numFmtId="4" fontId="6" fillId="0" borderId="1" xfId="2" applyNumberForma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0" borderId="1" xfId="2" applyNumberFormat="1" applyBorder="1" applyAlignment="1" applyProtection="1">
      <alignment horizontal="right"/>
      <protection locked="0"/>
    </xf>
    <xf numFmtId="0" fontId="6" fillId="0" borderId="1" xfId="2" applyBorder="1" applyAlignment="1">
      <alignment horizontal="center"/>
    </xf>
  </cellXfs>
  <cellStyles count="4">
    <cellStyle name="Navadno" xfId="0" builtinId="0"/>
    <cellStyle name="Navadno 2 2" xfId="2"/>
    <cellStyle name="Navadno_List1" xfId="3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1:E44"/>
  <sheetViews>
    <sheetView view="pageLayout" zoomScaleNormal="100" workbookViewId="0">
      <selection activeCell="B11" sqref="B11"/>
    </sheetView>
  </sheetViews>
  <sheetFormatPr defaultRowHeight="12.75"/>
  <cols>
    <col min="1" max="1" width="1.42578125" style="15" customWidth="1"/>
    <col min="2" max="2" width="5.140625" style="15" customWidth="1"/>
    <col min="3" max="3" width="52.7109375" style="15" customWidth="1"/>
    <col min="4" max="4" width="38.42578125" style="15" customWidth="1"/>
    <col min="5" max="5" width="15.85546875" style="15" customWidth="1"/>
    <col min="6" max="6" width="9.5703125" style="15" bestFit="1" customWidth="1"/>
    <col min="7" max="16384" width="9.140625" style="15"/>
  </cols>
  <sheetData>
    <row r="11" spans="2:4" ht="18">
      <c r="B11" s="32" t="s">
        <v>88</v>
      </c>
      <c r="C11" s="32"/>
    </row>
    <row r="12" spans="2:4" ht="20.25">
      <c r="B12" s="33"/>
      <c r="C12" s="33"/>
    </row>
    <row r="13" spans="2:4" ht="20.25">
      <c r="B13" s="33"/>
      <c r="C13" s="33"/>
    </row>
    <row r="14" spans="2:4" ht="20.25">
      <c r="B14" s="34" t="s">
        <v>24</v>
      </c>
      <c r="C14" s="33"/>
    </row>
    <row r="16" spans="2:4" ht="20.25">
      <c r="B16" s="34" t="s">
        <v>25</v>
      </c>
      <c r="C16" s="34"/>
      <c r="D16" s="34"/>
    </row>
    <row r="18" spans="2:5" ht="15.75">
      <c r="B18" s="35" t="s">
        <v>0</v>
      </c>
      <c r="C18" s="36" t="s">
        <v>1</v>
      </c>
      <c r="D18" s="37">
        <f>'GRADBENA DELA'!F41</f>
        <v>0</v>
      </c>
    </row>
    <row r="19" spans="2:5" ht="15.75">
      <c r="B19" s="35" t="s">
        <v>26</v>
      </c>
      <c r="C19" s="36" t="s">
        <v>27</v>
      </c>
      <c r="D19" s="37">
        <f>'MONTAŽNA DELA'!F48</f>
        <v>0</v>
      </c>
    </row>
    <row r="20" spans="2:5" ht="15.75">
      <c r="B20" s="38"/>
      <c r="C20" s="36" t="s">
        <v>28</v>
      </c>
      <c r="D20" s="37">
        <f>D19+D18</f>
        <v>0</v>
      </c>
    </row>
    <row r="21" spans="2:5" ht="15.75">
      <c r="B21" s="38"/>
      <c r="C21" s="36" t="s">
        <v>29</v>
      </c>
      <c r="D21" s="37">
        <f>ROUND(D20*0.22,2)</f>
        <v>0</v>
      </c>
    </row>
    <row r="22" spans="2:5" ht="15.75">
      <c r="B22" s="38"/>
      <c r="C22" s="36" t="s">
        <v>30</v>
      </c>
      <c r="D22" s="37">
        <f>SUM(D20:D21)</f>
        <v>0</v>
      </c>
    </row>
    <row r="23" spans="2:5">
      <c r="E23" s="39"/>
    </row>
    <row r="24" spans="2:5" ht="15">
      <c r="B24" s="40" t="s">
        <v>31</v>
      </c>
      <c r="C24" s="41"/>
      <c r="D24" s="42"/>
      <c r="E24" s="39"/>
    </row>
    <row r="25" spans="2:5" ht="15.75">
      <c r="B25" s="43" t="s">
        <v>32</v>
      </c>
      <c r="C25" s="44"/>
      <c r="D25" s="45"/>
      <c r="E25" s="39"/>
    </row>
    <row r="26" spans="2:5" ht="15.75">
      <c r="B26" s="46"/>
      <c r="C26" s="39"/>
      <c r="D26" s="39"/>
      <c r="E26" s="39"/>
    </row>
    <row r="27" spans="2:5" ht="15.75">
      <c r="B27" s="46"/>
      <c r="C27" s="39"/>
      <c r="D27" s="39"/>
      <c r="E27" s="39"/>
    </row>
    <row r="28" spans="2:5">
      <c r="E28" s="39"/>
    </row>
    <row r="29" spans="2:5">
      <c r="E29" s="39"/>
    </row>
    <row r="44" spans="2:2">
      <c r="B44" s="47"/>
    </row>
  </sheetData>
  <pageMargins left="0.44062499999999999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tabSelected="1" zoomScaleNormal="100" workbookViewId="0">
      <selection activeCell="C24" sqref="C24"/>
    </sheetView>
  </sheetViews>
  <sheetFormatPr defaultRowHeight="12.75"/>
  <cols>
    <col min="1" max="1" width="5.5703125" style="29" customWidth="1"/>
    <col min="2" max="2" width="43.7109375" style="30" customWidth="1"/>
    <col min="3" max="3" width="6.42578125" style="15" customWidth="1"/>
    <col min="4" max="4" width="9.140625" style="15"/>
    <col min="5" max="5" width="9.5703125" style="31" bestFit="1" customWidth="1"/>
    <col min="6" max="6" width="15.5703125" style="15" customWidth="1"/>
    <col min="7" max="16384" width="9.140625" style="15"/>
  </cols>
  <sheetData>
    <row r="1" spans="1:6" s="7" customFormat="1" ht="18">
      <c r="A1" s="1" t="s">
        <v>0</v>
      </c>
      <c r="B1" s="2" t="s">
        <v>1</v>
      </c>
      <c r="C1" s="3"/>
      <c r="D1" s="4"/>
      <c r="E1" s="5"/>
      <c r="F1" s="6"/>
    </row>
    <row r="2" spans="1:6" s="7" customFormat="1" ht="15">
      <c r="A2" s="8" t="s">
        <v>2</v>
      </c>
      <c r="B2" s="9" t="s">
        <v>3</v>
      </c>
      <c r="C2" s="9" t="s">
        <v>4</v>
      </c>
      <c r="D2" s="9" t="s">
        <v>5</v>
      </c>
      <c r="E2" s="10" t="s">
        <v>6</v>
      </c>
      <c r="F2" s="11" t="s">
        <v>7</v>
      </c>
    </row>
    <row r="3" spans="1:6">
      <c r="A3" s="12"/>
      <c r="B3" s="13"/>
      <c r="C3" s="19"/>
      <c r="D3" s="20"/>
      <c r="E3" s="17"/>
      <c r="F3" s="16"/>
    </row>
    <row r="4" spans="1:6">
      <c r="A4" s="12"/>
      <c r="B4" s="18" t="s">
        <v>85</v>
      </c>
      <c r="C4" s="14"/>
      <c r="D4" s="16"/>
      <c r="E4" s="17"/>
      <c r="F4" s="16"/>
    </row>
    <row r="5" spans="1:6">
      <c r="A5" s="12"/>
      <c r="B5" s="13"/>
      <c r="C5" s="14"/>
      <c r="D5" s="16"/>
      <c r="E5" s="17"/>
      <c r="F5" s="16"/>
    </row>
    <row r="6" spans="1:6">
      <c r="A6" s="12">
        <v>1</v>
      </c>
      <c r="B6" s="79" t="s">
        <v>8</v>
      </c>
      <c r="C6" s="85" t="s">
        <v>9</v>
      </c>
      <c r="D6" s="82">
        <v>1</v>
      </c>
      <c r="E6" s="83"/>
      <c r="F6" s="82">
        <f>D6*E6</f>
        <v>0</v>
      </c>
    </row>
    <row r="7" spans="1:6">
      <c r="A7" s="12"/>
      <c r="B7" s="79"/>
      <c r="C7" s="85"/>
      <c r="D7" s="82"/>
      <c r="E7" s="84"/>
      <c r="F7" s="82"/>
    </row>
    <row r="8" spans="1:6" ht="38.25" customHeight="1">
      <c r="A8" s="12">
        <v>2</v>
      </c>
      <c r="B8" s="79" t="s">
        <v>83</v>
      </c>
      <c r="C8" s="85" t="s">
        <v>9</v>
      </c>
      <c r="D8" s="82">
        <v>1</v>
      </c>
      <c r="E8" s="83"/>
      <c r="F8" s="82">
        <f>D8*E8</f>
        <v>0</v>
      </c>
    </row>
    <row r="9" spans="1:6">
      <c r="A9" s="12"/>
      <c r="B9" s="79"/>
      <c r="C9" s="85"/>
      <c r="D9" s="82"/>
      <c r="E9" s="83"/>
      <c r="F9" s="82"/>
    </row>
    <row r="10" spans="1:6" ht="25.5">
      <c r="A10" s="12">
        <v>3</v>
      </c>
      <c r="B10" s="79" t="s">
        <v>10</v>
      </c>
      <c r="C10" s="85" t="s">
        <v>11</v>
      </c>
      <c r="D10" s="82">
        <v>80</v>
      </c>
      <c r="E10" s="84"/>
      <c r="F10" s="82">
        <f>D10*E10</f>
        <v>0</v>
      </c>
    </row>
    <row r="11" spans="1:6">
      <c r="A11" s="12"/>
      <c r="B11" s="79"/>
      <c r="C11" s="85"/>
      <c r="D11" s="82"/>
      <c r="E11" s="84"/>
      <c r="F11" s="82"/>
    </row>
    <row r="12" spans="1:6" ht="40.5" customHeight="1">
      <c r="A12" s="12">
        <v>4</v>
      </c>
      <c r="B12" s="79" t="s">
        <v>86</v>
      </c>
      <c r="C12" s="85" t="s">
        <v>12</v>
      </c>
      <c r="D12" s="82">
        <v>290</v>
      </c>
      <c r="E12" s="84"/>
      <c r="F12" s="82">
        <f>D12*E12</f>
        <v>0</v>
      </c>
    </row>
    <row r="13" spans="1:6">
      <c r="A13" s="12"/>
      <c r="B13" s="79"/>
      <c r="C13" s="85"/>
      <c r="D13" s="82"/>
      <c r="E13" s="84"/>
      <c r="F13" s="82"/>
    </row>
    <row r="14" spans="1:6" ht="25.5">
      <c r="A14" s="12">
        <v>5</v>
      </c>
      <c r="B14" s="79" t="s">
        <v>13</v>
      </c>
      <c r="C14" s="85" t="s">
        <v>11</v>
      </c>
      <c r="D14" s="82">
        <v>322</v>
      </c>
      <c r="E14" s="84"/>
      <c r="F14" s="82">
        <f>D14*E14</f>
        <v>0</v>
      </c>
    </row>
    <row r="15" spans="1:6">
      <c r="A15" s="12"/>
      <c r="B15" s="79"/>
      <c r="C15" s="85"/>
      <c r="D15" s="82"/>
      <c r="E15" s="84"/>
      <c r="F15" s="82"/>
    </row>
    <row r="16" spans="1:6" ht="25.5">
      <c r="A16" s="12">
        <v>6</v>
      </c>
      <c r="B16" s="79" t="s">
        <v>14</v>
      </c>
      <c r="C16" s="85" t="s">
        <v>12</v>
      </c>
      <c r="D16" s="82">
        <v>58</v>
      </c>
      <c r="E16" s="84"/>
      <c r="F16" s="82">
        <f>D16*E16</f>
        <v>0</v>
      </c>
    </row>
    <row r="17" spans="1:8">
      <c r="A17" s="12"/>
      <c r="B17" s="79"/>
      <c r="C17" s="85"/>
      <c r="D17" s="82"/>
      <c r="E17" s="84"/>
      <c r="F17" s="82"/>
    </row>
    <row r="18" spans="1:8" ht="38.25">
      <c r="A18" s="12">
        <v>7</v>
      </c>
      <c r="B18" s="79" t="s">
        <v>80</v>
      </c>
      <c r="C18" s="85" t="s">
        <v>12</v>
      </c>
      <c r="D18" s="82">
        <v>232</v>
      </c>
      <c r="E18" s="84"/>
      <c r="F18" s="82">
        <f>D18*E18</f>
        <v>0</v>
      </c>
    </row>
    <row r="19" spans="1:8">
      <c r="A19" s="12"/>
      <c r="B19" s="79"/>
      <c r="C19" s="85"/>
      <c r="D19" s="82"/>
      <c r="E19" s="84"/>
      <c r="F19" s="82"/>
    </row>
    <row r="20" spans="1:8" ht="25.5">
      <c r="A20" s="12">
        <v>8</v>
      </c>
      <c r="B20" s="79" t="s">
        <v>15</v>
      </c>
      <c r="C20" s="85" t="s">
        <v>16</v>
      </c>
      <c r="D20" s="82">
        <v>39</v>
      </c>
      <c r="E20" s="84"/>
      <c r="F20" s="82">
        <f>D20*E20</f>
        <v>0</v>
      </c>
    </row>
    <row r="21" spans="1:8">
      <c r="A21" s="12"/>
      <c r="B21" s="79"/>
      <c r="C21" s="85"/>
      <c r="D21" s="82"/>
      <c r="E21" s="84"/>
      <c r="F21" s="82"/>
    </row>
    <row r="22" spans="1:8">
      <c r="A22" s="12"/>
      <c r="B22" s="80" t="s">
        <v>17</v>
      </c>
      <c r="C22" s="85"/>
      <c r="D22" s="82"/>
      <c r="E22" s="84"/>
      <c r="F22" s="82"/>
    </row>
    <row r="23" spans="1:8" hidden="1">
      <c r="A23" s="12"/>
      <c r="B23" s="79"/>
      <c r="C23" s="85"/>
      <c r="D23" s="82"/>
      <c r="E23" s="84"/>
      <c r="F23" s="82"/>
    </row>
    <row r="24" spans="1:8" ht="38.25">
      <c r="A24" s="12">
        <v>1</v>
      </c>
      <c r="B24" s="79" t="s">
        <v>81</v>
      </c>
      <c r="C24" s="85" t="s">
        <v>12</v>
      </c>
      <c r="D24" s="82">
        <v>12</v>
      </c>
      <c r="E24" s="84"/>
      <c r="F24" s="82">
        <f>D24*E24</f>
        <v>0</v>
      </c>
    </row>
    <row r="25" spans="1:8" hidden="1">
      <c r="A25" s="12"/>
      <c r="B25" s="79"/>
      <c r="C25" s="85"/>
      <c r="D25" s="82"/>
      <c r="E25" s="84"/>
      <c r="F25" s="82"/>
    </row>
    <row r="26" spans="1:8" ht="38.25" hidden="1">
      <c r="A26" s="12">
        <v>3</v>
      </c>
      <c r="B26" s="79" t="s">
        <v>80</v>
      </c>
      <c r="C26" s="85" t="s">
        <v>12</v>
      </c>
      <c r="D26" s="82">
        <v>10</v>
      </c>
      <c r="E26" s="84"/>
      <c r="F26" s="82">
        <f>D26*E26</f>
        <v>0</v>
      </c>
      <c r="G26" s="21"/>
      <c r="H26" s="21"/>
    </row>
    <row r="27" spans="1:8">
      <c r="A27" s="12"/>
      <c r="B27" s="79"/>
      <c r="C27" s="85"/>
      <c r="D27" s="82"/>
      <c r="E27" s="84"/>
      <c r="F27" s="82"/>
      <c r="G27" s="21"/>
      <c r="H27" s="21"/>
    </row>
    <row r="28" spans="1:8" ht="25.5">
      <c r="A28" s="12">
        <v>2</v>
      </c>
      <c r="B28" s="79" t="s">
        <v>82</v>
      </c>
      <c r="C28" s="85" t="s">
        <v>12</v>
      </c>
      <c r="D28" s="82">
        <v>12</v>
      </c>
      <c r="E28" s="84"/>
      <c r="F28" s="82">
        <f>D28*E28</f>
        <v>0</v>
      </c>
    </row>
    <row r="29" spans="1:8">
      <c r="A29" s="12"/>
      <c r="B29" s="79"/>
      <c r="C29" s="85"/>
      <c r="D29" s="82"/>
      <c r="E29" s="84"/>
      <c r="F29" s="82"/>
      <c r="G29" s="21"/>
      <c r="H29" s="21"/>
    </row>
    <row r="30" spans="1:8" ht="38.25" hidden="1">
      <c r="A30" s="12">
        <v>5</v>
      </c>
      <c r="B30" s="79" t="s">
        <v>87</v>
      </c>
      <c r="C30" s="85" t="s">
        <v>16</v>
      </c>
      <c r="D30" s="82">
        <v>8</v>
      </c>
      <c r="E30" s="84"/>
      <c r="F30" s="82">
        <f>D30*E30</f>
        <v>0</v>
      </c>
      <c r="G30" s="21"/>
      <c r="H30" s="21"/>
    </row>
    <row r="31" spans="1:8" hidden="1">
      <c r="A31" s="12"/>
      <c r="B31" s="79"/>
      <c r="C31" s="85"/>
      <c r="D31" s="82"/>
      <c r="E31" s="84"/>
      <c r="F31" s="82"/>
    </row>
    <row r="32" spans="1:8">
      <c r="A32" s="12"/>
      <c r="B32" s="80" t="s">
        <v>18</v>
      </c>
      <c r="C32" s="85"/>
      <c r="D32" s="82"/>
      <c r="E32" s="84"/>
      <c r="F32" s="82"/>
    </row>
    <row r="33" spans="1:6" ht="25.5">
      <c r="A33" s="12">
        <v>1</v>
      </c>
      <c r="B33" s="79" t="s">
        <v>19</v>
      </c>
      <c r="C33" s="85" t="s">
        <v>9</v>
      </c>
      <c r="D33" s="82">
        <v>1</v>
      </c>
      <c r="E33" s="84"/>
      <c r="F33" s="82">
        <f>D33*E33</f>
        <v>0</v>
      </c>
    </row>
    <row r="34" spans="1:6">
      <c r="A34" s="12"/>
      <c r="B34" s="79"/>
      <c r="C34" s="85"/>
      <c r="D34" s="82"/>
      <c r="E34" s="84"/>
      <c r="F34" s="82"/>
    </row>
    <row r="35" spans="1:6" ht="25.5">
      <c r="A35" s="12">
        <v>2</v>
      </c>
      <c r="B35" s="79" t="s">
        <v>20</v>
      </c>
      <c r="C35" s="85" t="s">
        <v>9</v>
      </c>
      <c r="D35" s="82">
        <v>16</v>
      </c>
      <c r="E35" s="84"/>
      <c r="F35" s="82">
        <f>D35*E35</f>
        <v>0</v>
      </c>
    </row>
    <row r="36" spans="1:6">
      <c r="A36" s="12"/>
      <c r="B36" s="79"/>
      <c r="C36" s="85"/>
      <c r="D36" s="82"/>
      <c r="E36" s="84"/>
      <c r="F36" s="82"/>
    </row>
    <row r="37" spans="1:6">
      <c r="A37" s="12">
        <v>3</v>
      </c>
      <c r="B37" s="79" t="s">
        <v>21</v>
      </c>
      <c r="C37" s="85" t="s">
        <v>9</v>
      </c>
      <c r="D37" s="82">
        <v>2</v>
      </c>
      <c r="E37" s="84"/>
      <c r="F37" s="82">
        <f>D37*E37</f>
        <v>0</v>
      </c>
    </row>
    <row r="38" spans="1:6">
      <c r="A38" s="12"/>
      <c r="B38" s="79"/>
      <c r="C38" s="85"/>
      <c r="D38" s="82"/>
      <c r="E38" s="84"/>
      <c r="F38" s="82"/>
    </row>
    <row r="39" spans="1:6">
      <c r="A39" s="12">
        <v>4</v>
      </c>
      <c r="B39" s="79" t="s">
        <v>22</v>
      </c>
      <c r="C39" s="85" t="s">
        <v>9</v>
      </c>
      <c r="D39" s="82">
        <v>2</v>
      </c>
      <c r="E39" s="84"/>
      <c r="F39" s="82">
        <f>D39*E39</f>
        <v>0</v>
      </c>
    </row>
    <row r="40" spans="1:6">
      <c r="A40" s="12"/>
      <c r="B40" s="13"/>
      <c r="C40" s="14"/>
      <c r="D40" s="16"/>
      <c r="E40" s="17"/>
      <c r="F40" s="16"/>
    </row>
    <row r="41" spans="1:6" ht="18">
      <c r="A41" s="23"/>
      <c r="B41" s="24" t="s">
        <v>23</v>
      </c>
      <c r="C41" s="25"/>
      <c r="D41" s="26"/>
      <c r="E41" s="27"/>
      <c r="F41" s="28">
        <f>SUM(F3:F40)</f>
        <v>0</v>
      </c>
    </row>
  </sheetData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9"/>
  <sheetViews>
    <sheetView zoomScaleNormal="100" workbookViewId="0">
      <selection activeCell="G20" sqref="G20"/>
    </sheetView>
  </sheetViews>
  <sheetFormatPr defaultRowHeight="15"/>
  <cols>
    <col min="1" max="1" width="5.5703125" style="69" customWidth="1"/>
    <col min="2" max="2" width="51.42578125" style="70" customWidth="1"/>
    <col min="3" max="3" width="6.42578125" style="71" customWidth="1"/>
    <col min="4" max="4" width="10.140625" style="72" customWidth="1"/>
    <col min="5" max="5" width="9.5703125" style="73" customWidth="1"/>
    <col min="6" max="6" width="14.85546875" style="68" customWidth="1"/>
  </cols>
  <sheetData>
    <row r="1" spans="1:6" s="7" customFormat="1" ht="23.25" customHeight="1">
      <c r="A1" s="24" t="s">
        <v>26</v>
      </c>
      <c r="B1" s="2" t="s">
        <v>27</v>
      </c>
      <c r="C1" s="3"/>
      <c r="D1" s="4"/>
      <c r="E1" s="5"/>
      <c r="F1" s="6"/>
    </row>
    <row r="2" spans="1:6" s="7" customFormat="1" ht="19.5" customHeight="1">
      <c r="A2" s="8" t="s">
        <v>2</v>
      </c>
      <c r="B2" s="9" t="s">
        <v>3</v>
      </c>
      <c r="C2" s="9" t="s">
        <v>4</v>
      </c>
      <c r="D2" s="9" t="s">
        <v>5</v>
      </c>
      <c r="E2" s="48" t="s">
        <v>6</v>
      </c>
      <c r="F2" s="49" t="s">
        <v>7</v>
      </c>
    </row>
    <row r="3" spans="1:6" ht="55.5" customHeight="1">
      <c r="A3" s="50"/>
      <c r="B3" s="76" t="s">
        <v>84</v>
      </c>
      <c r="C3" s="52"/>
      <c r="D3" s="53"/>
      <c r="E3" s="54"/>
      <c r="F3" s="55"/>
    </row>
    <row r="4" spans="1:6" ht="34.5" customHeight="1">
      <c r="A4" s="50" t="s">
        <v>33</v>
      </c>
      <c r="B4" s="76" t="s">
        <v>34</v>
      </c>
      <c r="C4" s="52"/>
      <c r="D4" s="53"/>
      <c r="E4" s="54"/>
      <c r="F4" s="55"/>
    </row>
    <row r="5" spans="1:6" ht="16.5">
      <c r="A5" s="50"/>
      <c r="B5" s="76"/>
      <c r="C5" s="52"/>
      <c r="D5" s="53"/>
      <c r="E5" s="54"/>
      <c r="F5" s="55"/>
    </row>
    <row r="6" spans="1:6" ht="16.5">
      <c r="A6" s="56" t="s">
        <v>35</v>
      </c>
      <c r="B6" s="76" t="s">
        <v>36</v>
      </c>
      <c r="C6" s="57" t="s">
        <v>37</v>
      </c>
      <c r="D6" s="81">
        <v>234</v>
      </c>
      <c r="E6" s="58"/>
      <c r="F6" s="59">
        <f>ROUND(D6*E6,2)</f>
        <v>0</v>
      </c>
    </row>
    <row r="7" spans="1:6" ht="16.5">
      <c r="A7" s="56" t="s">
        <v>35</v>
      </c>
      <c r="B7" s="76" t="s">
        <v>38</v>
      </c>
      <c r="C7" s="57" t="s">
        <v>37</v>
      </c>
      <c r="D7" s="81">
        <v>48</v>
      </c>
      <c r="E7" s="58"/>
      <c r="F7" s="59">
        <f>ROUND(D7*E7,2)</f>
        <v>0</v>
      </c>
    </row>
    <row r="8" spans="1:6" ht="16.5">
      <c r="A8" s="56" t="s">
        <v>35</v>
      </c>
      <c r="B8" s="76" t="s">
        <v>61</v>
      </c>
      <c r="C8" s="57" t="s">
        <v>37</v>
      </c>
      <c r="D8" s="81">
        <v>40</v>
      </c>
      <c r="E8" s="58"/>
      <c r="F8" s="59">
        <f>ROUND(D8*E8,2)</f>
        <v>0</v>
      </c>
    </row>
    <row r="9" spans="1:6" ht="16.5">
      <c r="A9" s="56" t="s">
        <v>35</v>
      </c>
      <c r="B9" s="76" t="s">
        <v>62</v>
      </c>
      <c r="C9" s="57" t="s">
        <v>37</v>
      </c>
      <c r="D9" s="81">
        <v>40</v>
      </c>
      <c r="E9" s="58"/>
      <c r="F9" s="59">
        <f>ROUND(D9*E9,2)</f>
        <v>0</v>
      </c>
    </row>
    <row r="10" spans="1:6" ht="16.5">
      <c r="A10" s="50"/>
      <c r="B10" s="76"/>
      <c r="C10" s="57"/>
      <c r="D10" s="81"/>
      <c r="E10" s="58"/>
      <c r="F10" s="59"/>
    </row>
    <row r="11" spans="1:6" ht="33">
      <c r="A11" s="50" t="s">
        <v>39</v>
      </c>
      <c r="B11" s="76" t="s">
        <v>40</v>
      </c>
      <c r="C11" s="57"/>
      <c r="D11" s="81"/>
      <c r="E11" s="58"/>
      <c r="F11" s="59"/>
    </row>
    <row r="12" spans="1:6" ht="16.5">
      <c r="A12" s="56"/>
      <c r="B12" s="76"/>
      <c r="C12" s="57"/>
      <c r="D12" s="81"/>
      <c r="E12" s="58"/>
      <c r="F12" s="59"/>
    </row>
    <row r="13" spans="1:6" ht="16.5">
      <c r="A13" s="56" t="s">
        <v>35</v>
      </c>
      <c r="B13" s="51" t="s">
        <v>75</v>
      </c>
      <c r="C13" s="57" t="s">
        <v>9</v>
      </c>
      <c r="D13" s="81">
        <v>1</v>
      </c>
      <c r="E13" s="74"/>
      <c r="F13" s="59">
        <f>ROUND(D13*E13,2)</f>
        <v>0</v>
      </c>
    </row>
    <row r="14" spans="1:6" ht="16.5">
      <c r="A14" s="56" t="s">
        <v>35</v>
      </c>
      <c r="B14" s="76" t="s">
        <v>48</v>
      </c>
      <c r="C14" s="57" t="s">
        <v>9</v>
      </c>
      <c r="D14" s="81">
        <v>2</v>
      </c>
      <c r="E14" s="74"/>
      <c r="F14" s="59">
        <f>ROUND(D14*E14,2)</f>
        <v>0</v>
      </c>
    </row>
    <row r="15" spans="1:6" ht="17.25" customHeight="1">
      <c r="A15" s="56" t="s">
        <v>35</v>
      </c>
      <c r="B15" s="76" t="s">
        <v>76</v>
      </c>
      <c r="C15" s="57" t="s">
        <v>9</v>
      </c>
      <c r="D15" s="81">
        <v>2</v>
      </c>
      <c r="E15" s="74"/>
      <c r="F15" s="59">
        <f t="shared" ref="F15:F29" si="0">ROUND(D15*E15,2)</f>
        <v>0</v>
      </c>
    </row>
    <row r="16" spans="1:6" ht="17.25" customHeight="1">
      <c r="A16" s="56" t="s">
        <v>35</v>
      </c>
      <c r="B16" s="76" t="s">
        <v>41</v>
      </c>
      <c r="C16" s="57" t="s">
        <v>9</v>
      </c>
      <c r="D16" s="81">
        <v>1</v>
      </c>
      <c r="E16" s="74"/>
      <c r="F16" s="59">
        <f t="shared" ref="F16" si="1">ROUND(D16*E16,2)</f>
        <v>0</v>
      </c>
    </row>
    <row r="17" spans="1:6" ht="16.5">
      <c r="A17" s="56" t="s">
        <v>35</v>
      </c>
      <c r="B17" s="76" t="s">
        <v>63</v>
      </c>
      <c r="C17" s="57" t="s">
        <v>9</v>
      </c>
      <c r="D17" s="81">
        <v>2</v>
      </c>
      <c r="E17" s="74"/>
      <c r="F17" s="59">
        <f t="shared" ref="F17" si="2">ROUND(D17*E17,2)</f>
        <v>0</v>
      </c>
    </row>
    <row r="18" spans="1:6" ht="16.5" customHeight="1">
      <c r="A18" s="56" t="s">
        <v>35</v>
      </c>
      <c r="B18" s="76" t="s">
        <v>42</v>
      </c>
      <c r="C18" s="57" t="s">
        <v>9</v>
      </c>
      <c r="D18" s="81">
        <v>4</v>
      </c>
      <c r="E18" s="74"/>
      <c r="F18" s="59">
        <f t="shared" si="0"/>
        <v>0</v>
      </c>
    </row>
    <row r="19" spans="1:6" ht="16.5">
      <c r="A19" s="56" t="s">
        <v>35</v>
      </c>
      <c r="B19" s="76" t="s">
        <v>71</v>
      </c>
      <c r="C19" s="57" t="s">
        <v>9</v>
      </c>
      <c r="D19" s="81">
        <v>6</v>
      </c>
      <c r="E19" s="74"/>
      <c r="F19" s="59">
        <f t="shared" si="0"/>
        <v>0</v>
      </c>
    </row>
    <row r="20" spans="1:6" ht="66">
      <c r="A20" s="56" t="s">
        <v>35</v>
      </c>
      <c r="B20" s="76" t="s">
        <v>78</v>
      </c>
      <c r="C20" s="57" t="s">
        <v>9</v>
      </c>
      <c r="D20" s="81">
        <v>2</v>
      </c>
      <c r="E20" s="74"/>
      <c r="F20" s="59">
        <f t="shared" ref="F20" si="3">ROUND(D20*E20,2)</f>
        <v>0</v>
      </c>
    </row>
    <row r="21" spans="1:6" ht="16.5">
      <c r="A21" s="56" t="s">
        <v>35</v>
      </c>
      <c r="B21" s="76" t="s">
        <v>50</v>
      </c>
      <c r="C21" s="57" t="s">
        <v>9</v>
      </c>
      <c r="D21" s="81">
        <v>2</v>
      </c>
      <c r="E21" s="74"/>
      <c r="F21" s="59">
        <f t="shared" ref="F21:F22" si="4">ROUND(D21*E21,2)</f>
        <v>0</v>
      </c>
    </row>
    <row r="22" spans="1:6" ht="16.5" customHeight="1">
      <c r="A22" s="56" t="s">
        <v>35</v>
      </c>
      <c r="B22" s="76" t="s">
        <v>51</v>
      </c>
      <c r="C22" s="57" t="s">
        <v>9</v>
      </c>
      <c r="D22" s="81">
        <v>2</v>
      </c>
      <c r="E22" s="74"/>
      <c r="F22" s="59">
        <f t="shared" si="4"/>
        <v>0</v>
      </c>
    </row>
    <row r="23" spans="1:6" ht="16.5">
      <c r="A23" s="56" t="s">
        <v>35</v>
      </c>
      <c r="B23" s="76" t="s">
        <v>49</v>
      </c>
      <c r="C23" s="57" t="s">
        <v>9</v>
      </c>
      <c r="D23" s="81">
        <v>14</v>
      </c>
      <c r="E23" s="74"/>
      <c r="F23" s="59">
        <f t="shared" si="0"/>
        <v>0</v>
      </c>
    </row>
    <row r="24" spans="1:6" ht="16.5">
      <c r="A24" s="56" t="s">
        <v>35</v>
      </c>
      <c r="B24" s="76" t="s">
        <v>77</v>
      </c>
      <c r="C24" s="57" t="s">
        <v>9</v>
      </c>
      <c r="D24" s="81">
        <v>2</v>
      </c>
      <c r="E24" s="74"/>
      <c r="F24" s="59">
        <f t="shared" ref="F24" si="5">ROUND(D24*E24,2)</f>
        <v>0</v>
      </c>
    </row>
    <row r="25" spans="1:6" ht="33.75" customHeight="1">
      <c r="A25" s="56" t="s">
        <v>35</v>
      </c>
      <c r="B25" s="76" t="s">
        <v>53</v>
      </c>
      <c r="C25" s="57" t="s">
        <v>9</v>
      </c>
      <c r="D25" s="81">
        <v>3</v>
      </c>
      <c r="E25" s="74"/>
      <c r="F25" s="59">
        <f t="shared" si="0"/>
        <v>0</v>
      </c>
    </row>
    <row r="26" spans="1:6" ht="33.75" customHeight="1">
      <c r="A26" s="56" t="s">
        <v>35</v>
      </c>
      <c r="B26" s="76" t="s">
        <v>60</v>
      </c>
      <c r="C26" s="57" t="s">
        <v>9</v>
      </c>
      <c r="D26" s="81">
        <v>5</v>
      </c>
      <c r="E26" s="74"/>
      <c r="F26" s="59">
        <f t="shared" ref="F26" si="6">ROUND(D26*E26,2)</f>
        <v>0</v>
      </c>
    </row>
    <row r="27" spans="1:6" ht="16.5">
      <c r="A27" s="56" t="s">
        <v>35</v>
      </c>
      <c r="B27" s="76" t="s">
        <v>55</v>
      </c>
      <c r="C27" s="57" t="s">
        <v>9</v>
      </c>
      <c r="D27" s="81">
        <v>2</v>
      </c>
      <c r="E27" s="74"/>
      <c r="F27" s="59">
        <f t="shared" si="0"/>
        <v>0</v>
      </c>
    </row>
    <row r="28" spans="1:6" ht="16.5">
      <c r="A28" s="56" t="s">
        <v>35</v>
      </c>
      <c r="B28" s="76" t="s">
        <v>79</v>
      </c>
      <c r="C28" s="57" t="s">
        <v>9</v>
      </c>
      <c r="D28" s="81">
        <v>2</v>
      </c>
      <c r="E28" s="74"/>
      <c r="F28" s="59">
        <f t="shared" si="0"/>
        <v>0</v>
      </c>
    </row>
    <row r="29" spans="1:6" ht="16.5">
      <c r="A29" s="56" t="s">
        <v>35</v>
      </c>
      <c r="B29" s="76" t="s">
        <v>52</v>
      </c>
      <c r="C29" s="57" t="s">
        <v>9</v>
      </c>
      <c r="D29" s="81">
        <v>2</v>
      </c>
      <c r="E29" s="74"/>
      <c r="F29" s="59">
        <f t="shared" si="0"/>
        <v>0</v>
      </c>
    </row>
    <row r="30" spans="1:6" ht="16.5">
      <c r="A30" s="56" t="s">
        <v>35</v>
      </c>
      <c r="B30" s="76" t="s">
        <v>54</v>
      </c>
      <c r="C30" s="57" t="s">
        <v>9</v>
      </c>
      <c r="D30" s="81">
        <v>1</v>
      </c>
      <c r="E30" s="74"/>
      <c r="F30" s="59">
        <f t="shared" ref="F30" si="7">ROUND(D30*E30,2)</f>
        <v>0</v>
      </c>
    </row>
    <row r="31" spans="1:6" ht="16.5">
      <c r="A31" s="56" t="s">
        <v>35</v>
      </c>
      <c r="B31" s="76" t="s">
        <v>64</v>
      </c>
      <c r="C31" s="57" t="s">
        <v>9</v>
      </c>
      <c r="D31" s="81">
        <v>2</v>
      </c>
      <c r="E31" s="74"/>
      <c r="F31" s="59">
        <f t="shared" ref="F31" si="8">ROUND(D31*E31,2)</f>
        <v>0</v>
      </c>
    </row>
    <row r="32" spans="1:6" ht="16.5">
      <c r="A32" s="56" t="s">
        <v>35</v>
      </c>
      <c r="B32" s="76" t="s">
        <v>69</v>
      </c>
      <c r="C32" s="57" t="s">
        <v>9</v>
      </c>
      <c r="D32" s="81">
        <v>2</v>
      </c>
      <c r="E32" s="74"/>
      <c r="F32" s="59">
        <f t="shared" ref="F32" si="9">ROUND(D32*E32,2)</f>
        <v>0</v>
      </c>
    </row>
    <row r="33" spans="1:6" ht="33">
      <c r="A33" s="56" t="s">
        <v>35</v>
      </c>
      <c r="B33" s="77" t="s">
        <v>56</v>
      </c>
      <c r="C33" s="57" t="s">
        <v>9</v>
      </c>
      <c r="D33" s="81">
        <v>8</v>
      </c>
      <c r="E33" s="74"/>
      <c r="F33" s="59">
        <f t="shared" ref="F33" si="10">ROUND(D33*E33,2)</f>
        <v>0</v>
      </c>
    </row>
    <row r="34" spans="1:6" ht="33">
      <c r="A34" s="56" t="s">
        <v>35</v>
      </c>
      <c r="B34" s="77" t="s">
        <v>57</v>
      </c>
      <c r="C34" s="57" t="s">
        <v>9</v>
      </c>
      <c r="D34" s="81">
        <v>4</v>
      </c>
      <c r="E34" s="74"/>
      <c r="F34" s="59">
        <f t="shared" ref="F34" si="11">ROUND(D34*E34,2)</f>
        <v>0</v>
      </c>
    </row>
    <row r="35" spans="1:6" ht="16.5">
      <c r="A35" s="50"/>
      <c r="B35" s="76"/>
      <c r="C35" s="57"/>
      <c r="D35" s="81"/>
      <c r="E35" s="74"/>
      <c r="F35" s="59"/>
    </row>
    <row r="36" spans="1:6" ht="16.5">
      <c r="A36" s="50" t="s">
        <v>70</v>
      </c>
      <c r="B36" s="76" t="s">
        <v>72</v>
      </c>
      <c r="C36" s="57" t="s">
        <v>37</v>
      </c>
      <c r="D36" s="81">
        <v>322</v>
      </c>
      <c r="E36" s="75"/>
      <c r="F36" s="59">
        <f t="shared" ref="F36" si="12">ROUND(D36*E36,2)</f>
        <v>0</v>
      </c>
    </row>
    <row r="37" spans="1:6" ht="16.5">
      <c r="A37" s="50"/>
      <c r="B37" s="76"/>
      <c r="C37" s="57"/>
      <c r="D37" s="81"/>
      <c r="E37" s="75"/>
      <c r="F37" s="59"/>
    </row>
    <row r="38" spans="1:6" ht="16.5">
      <c r="A38" s="50" t="s">
        <v>43</v>
      </c>
      <c r="B38" s="76" t="s">
        <v>65</v>
      </c>
      <c r="C38" s="57" t="s">
        <v>59</v>
      </c>
      <c r="D38" s="81">
        <v>1</v>
      </c>
      <c r="E38" s="75"/>
      <c r="F38" s="59">
        <f t="shared" ref="F38" si="13">ROUND(D38*E38,2)</f>
        <v>0</v>
      </c>
    </row>
    <row r="39" spans="1:6" ht="16.5">
      <c r="A39" s="50"/>
      <c r="B39" s="76"/>
      <c r="C39" s="57"/>
      <c r="D39" s="81"/>
      <c r="E39" s="75"/>
      <c r="F39" s="59"/>
    </row>
    <row r="40" spans="1:6" ht="16.5">
      <c r="A40" s="50" t="s">
        <v>44</v>
      </c>
      <c r="B40" s="76" t="s">
        <v>66</v>
      </c>
      <c r="C40" s="57" t="s">
        <v>37</v>
      </c>
      <c r="D40" s="81">
        <v>322</v>
      </c>
      <c r="E40" s="75"/>
      <c r="F40" s="59">
        <f t="shared" ref="F40" si="14">ROUND(D40*E40,2)</f>
        <v>0</v>
      </c>
    </row>
    <row r="41" spans="1:6" ht="16.5">
      <c r="A41" s="50"/>
      <c r="B41" s="76"/>
      <c r="C41" s="57"/>
      <c r="D41" s="81"/>
      <c r="E41" s="75"/>
      <c r="F41" s="59"/>
    </row>
    <row r="42" spans="1:6" ht="34.5" customHeight="1">
      <c r="A42" s="50" t="s">
        <v>46</v>
      </c>
      <c r="B42" s="76" t="s">
        <v>45</v>
      </c>
      <c r="C42" s="57" t="s">
        <v>37</v>
      </c>
      <c r="D42" s="81">
        <v>322</v>
      </c>
      <c r="E42" s="75"/>
      <c r="F42" s="59">
        <f t="shared" ref="F42" si="15">ROUND(D42*E42,2)</f>
        <v>0</v>
      </c>
    </row>
    <row r="43" spans="1:6" ht="16.5">
      <c r="A43" s="50"/>
      <c r="B43" s="76"/>
      <c r="C43" s="57"/>
      <c r="D43" s="81"/>
      <c r="E43" s="75"/>
      <c r="F43" s="59"/>
    </row>
    <row r="44" spans="1:6" ht="16.5">
      <c r="A44" s="50" t="s">
        <v>58</v>
      </c>
      <c r="B44" s="76" t="s">
        <v>74</v>
      </c>
      <c r="C44" s="57" t="s">
        <v>37</v>
      </c>
      <c r="D44" s="81">
        <v>322</v>
      </c>
      <c r="E44" s="75"/>
      <c r="F44" s="59">
        <f t="shared" ref="F44:F46" si="16">ROUND(D44*E44,2)</f>
        <v>0</v>
      </c>
    </row>
    <row r="45" spans="1:6" ht="16.5">
      <c r="A45" s="50"/>
      <c r="B45" s="76"/>
      <c r="C45" s="57"/>
      <c r="D45" s="81"/>
      <c r="E45" s="75"/>
      <c r="F45" s="59"/>
    </row>
    <row r="46" spans="1:6" ht="16.5">
      <c r="A46" s="50" t="s">
        <v>73</v>
      </c>
      <c r="B46" s="76" t="s">
        <v>68</v>
      </c>
      <c r="C46" s="57" t="s">
        <v>67</v>
      </c>
      <c r="D46" s="81">
        <v>10</v>
      </c>
      <c r="E46" s="75"/>
      <c r="F46" s="59">
        <f t="shared" si="16"/>
        <v>0</v>
      </c>
    </row>
    <row r="47" spans="1:6" s="22" customFormat="1" ht="18.75">
      <c r="A47" s="50"/>
      <c r="B47" s="76"/>
      <c r="C47" s="57"/>
      <c r="D47" s="78"/>
      <c r="E47" s="60"/>
      <c r="F47" s="55"/>
    </row>
    <row r="48" spans="1:6" ht="18">
      <c r="A48" s="23"/>
      <c r="B48" s="24" t="s">
        <v>47</v>
      </c>
      <c r="C48" s="25"/>
      <c r="D48" s="61"/>
      <c r="E48" s="62"/>
      <c r="F48" s="63">
        <f>SUM(F4:F47)</f>
        <v>0</v>
      </c>
    </row>
    <row r="49" spans="2:5" ht="16.5">
      <c r="B49" s="64"/>
      <c r="C49" s="65"/>
      <c r="D49" s="66"/>
      <c r="E49" s="67"/>
    </row>
  </sheetData>
  <pageMargins left="0.7" right="0.7" top="0.75" bottom="0.75" header="0.3" footer="0.3"/>
  <pageSetup paperSize="9" scale="89" orientation="portrait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GRADBENA DELA</vt:lpstr>
      <vt:lpstr>MONTAŽNA DELA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Kokol</dc:creator>
  <cp:lastModifiedBy>bogo.rola</cp:lastModifiedBy>
  <cp:lastPrinted>2014-01-09T13:23:21Z</cp:lastPrinted>
  <dcterms:created xsi:type="dcterms:W3CDTF">2013-11-07T13:58:32Z</dcterms:created>
  <dcterms:modified xsi:type="dcterms:W3CDTF">2014-01-14T06:31:02Z</dcterms:modified>
</cp:coreProperties>
</file>