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4205"/>
  </bookViews>
  <sheets>
    <sheet name="REKAPITULACIJA" sheetId="3" r:id="rId1"/>
    <sheet name="ZEMELJSKA DELA" sheetId="1" r:id="rId2"/>
    <sheet name="ARHEOLOŠKE RAZISKAVE" sheetId="2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3"/>
  <c r="F9" i="2"/>
  <c r="F7"/>
  <c r="E11" s="1"/>
  <c r="F11" s="1"/>
  <c r="F5" i="1"/>
  <c r="A11" i="2" l="1"/>
  <c r="A9"/>
  <c r="A7"/>
  <c r="F13" l="1"/>
  <c r="H27" i="3" s="1"/>
  <c r="H31" s="1"/>
  <c r="F3" i="1"/>
  <c r="A3"/>
  <c r="H33" i="3" l="1"/>
  <c r="H35" s="1"/>
</calcChain>
</file>

<file path=xl/sharedStrings.xml><?xml version="1.0" encoding="utf-8"?>
<sst xmlns="http://schemas.openxmlformats.org/spreadsheetml/2006/main" count="48" uniqueCount="40">
  <si>
    <t>m3</t>
  </si>
  <si>
    <t xml:space="preserve">ZEMELJSKA DELA POVEZANA Z ARHEOLOŠKIMI RAZISKAVAMI </t>
  </si>
  <si>
    <t>ARHEOLOŠKE RAZISKAVE</t>
  </si>
  <si>
    <t>OPOMBA: Arheološke raziskave lahko izvajajo pravne ali/in fizične osebe, ki so za to strokovno usposobljene in izplonjujejo pogoje iz Pravilnika o arheoloških raziskavah   (Uradni list RS, št. 3/2013)</t>
  </si>
  <si>
    <t>Arheološko strganje (čiščenje) zemeljske plasti III. kategorije v debelini 5cm</t>
  </si>
  <si>
    <t>Odstranjevanje vkopov z ročno arheološko metodo - ocenjeno 5% celotne površine</t>
  </si>
  <si>
    <t>Poizkopavalna obdelava arhiva najdišča (arheološko poročilo, primarno dokumentiranje gradiva)</t>
  </si>
  <si>
    <t>kpl</t>
  </si>
  <si>
    <t>Opis</t>
  </si>
  <si>
    <t>E/M</t>
  </si>
  <si>
    <t>količina</t>
  </si>
  <si>
    <t>cena/enoto</t>
  </si>
  <si>
    <t>skupaj</t>
  </si>
  <si>
    <t>SKUPAJ</t>
  </si>
  <si>
    <t>Strojni izkop vrhnje humusne plasti, debeline 30cm s škarpirno desko in odvoz materiala na deponijo na lokaciji posega. Območja izkopa:
- interventna pot;
- prostor za obračanje;
- utrjena površina;
- peš poti;
- piknik prostori; 
Izkopano zemljino je potrebno sproti, ob vsakem izmetu žlice, pregledati in izločiti drobno arheološko gradivo ter ga prostorsko umestiti v kvadrante velike največ 10x10m.
Izkop se izvaja ob nadzoru izbranega strokovnega svetovalca arheološke raziskave.</t>
  </si>
  <si>
    <t xml:space="preserve">Investitor:   </t>
  </si>
  <si>
    <t>Mestna občina Murska Sobota, Kardoševa 2, 9000 Murska Sobota</t>
  </si>
  <si>
    <t xml:space="preserve">Objekt:      </t>
  </si>
  <si>
    <t xml:space="preserve">Projekt: </t>
  </si>
  <si>
    <t>Projekt za izvedbo</t>
  </si>
  <si>
    <t xml:space="preserve">Štev. proj.:     </t>
  </si>
  <si>
    <t>225/17</t>
  </si>
  <si>
    <t xml:space="preserve">Datum:      </t>
  </si>
  <si>
    <t>dopolnitev, april 2018</t>
  </si>
  <si>
    <t>projektant:</t>
  </si>
  <si>
    <t>Studio Kalamar d.o.o., Slovenska cesta 19, 1000 Ljubljana</t>
  </si>
  <si>
    <t xml:space="preserve">odgovorni vodja projekta: </t>
  </si>
  <si>
    <t>Andrej Kalamar, u.d.i.a. ZAPS 0091 A</t>
  </si>
  <si>
    <t>REKAPITULACIJA</t>
  </si>
  <si>
    <t>A. ZEMELJSKA DELA</t>
  </si>
  <si>
    <t>I.</t>
  </si>
  <si>
    <t>Zemeljska dela povezana z arheološkimi raziskavami</t>
  </si>
  <si>
    <t>B. ARHEOLOŠKE RAZISKAVE</t>
  </si>
  <si>
    <t>II.</t>
  </si>
  <si>
    <t>Arheološke raziskave</t>
  </si>
  <si>
    <t xml:space="preserve">   SKUPAJ:</t>
  </si>
  <si>
    <t xml:space="preserve">   + 22% DDV</t>
  </si>
  <si>
    <t xml:space="preserve">   SKUPAJ Z DDV:</t>
  </si>
  <si>
    <t>MOTORIČNI PARK</t>
  </si>
  <si>
    <t>SKLOP 2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</si>
</sst>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#,##0.00\ [$€-40B]"/>
    <numFmt numFmtId="166" formatCode="#,##0.00\ _€"/>
    <numFmt numFmtId="167" formatCode="#,##0.00\ &quot;SIT&quot;;\-#,##0.00\ &quot;SIT&quot;"/>
  </numFmts>
  <fonts count="13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1" fillId="0" borderId="0" xfId="0" quotePrefix="1" applyNumberFormat="1" applyFont="1" applyAlignment="1">
      <alignment horizontal="center" wrapText="1"/>
    </xf>
    <xf numFmtId="0" fontId="4" fillId="2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/>
    </xf>
    <xf numFmtId="4" fontId="4" fillId="2" borderId="1" xfId="1" applyNumberFormat="1" applyFont="1" applyFill="1" applyBorder="1" applyAlignment="1">
      <alignment horizontal="center"/>
    </xf>
    <xf numFmtId="4" fontId="4" fillId="2" borderId="1" xfId="1" applyNumberFormat="1" applyFont="1" applyFill="1" applyBorder="1" applyAlignment="1" applyProtection="1">
      <alignment horizontal="center"/>
      <protection locked="0"/>
    </xf>
    <xf numFmtId="0" fontId="4" fillId="2" borderId="1" xfId="1" quotePrefix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4" fontId="4" fillId="0" borderId="0" xfId="0" applyNumberFormat="1" applyFont="1" applyAlignment="1">
      <alignment horizontal="left" wrapText="1"/>
    </xf>
    <xf numFmtId="164" fontId="4" fillId="0" borderId="0" xfId="0" applyNumberFormat="1" applyFont="1" applyAlignment="1">
      <alignment horizontal="left" wrapText="1"/>
    </xf>
    <xf numFmtId="0" fontId="6" fillId="0" borderId="0" xfId="0" applyFont="1"/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wrapText="1"/>
    </xf>
    <xf numFmtId="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7" fillId="0" borderId="0" xfId="0" applyFont="1" applyAlignment="1">
      <alignment vertical="top" wrapText="1"/>
    </xf>
    <xf numFmtId="0" fontId="4" fillId="0" borderId="0" xfId="0" quotePrefix="1" applyNumberFormat="1" applyFont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4" fontId="7" fillId="0" borderId="0" xfId="0" applyNumberFormat="1" applyFont="1" applyAlignment="1">
      <alignment wrapText="1"/>
    </xf>
    <xf numFmtId="164" fontId="7" fillId="0" borderId="0" xfId="0" applyNumberFormat="1" applyFont="1" applyAlignment="1">
      <alignment wrapText="1"/>
    </xf>
    <xf numFmtId="0" fontId="6" fillId="0" borderId="0" xfId="0" applyNumberFormat="1" applyFont="1" applyAlignment="1">
      <alignment vertical="center"/>
    </xf>
    <xf numFmtId="0" fontId="6" fillId="0" borderId="0" xfId="0" applyFont="1" applyAlignment="1">
      <alignment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/>
    <xf numFmtId="4" fontId="8" fillId="0" borderId="2" xfId="0" applyNumberFormat="1" applyFont="1" applyBorder="1"/>
    <xf numFmtId="0" fontId="6" fillId="0" borderId="0" xfId="0" applyFont="1" applyAlignment="1">
      <alignment vertical="center"/>
    </xf>
    <xf numFmtId="0" fontId="9" fillId="0" borderId="0" xfId="0" applyFont="1"/>
    <xf numFmtId="0" fontId="9" fillId="0" borderId="0" xfId="0" applyNumberFormat="1" applyFont="1" applyAlignment="1"/>
    <xf numFmtId="0" fontId="9" fillId="0" borderId="0" xfId="0" applyFont="1" applyAlignment="1">
      <alignment wrapText="1"/>
    </xf>
    <xf numFmtId="0" fontId="10" fillId="0" borderId="2" xfId="0" applyFont="1" applyBorder="1" applyAlignment="1">
      <alignment vertical="center"/>
    </xf>
    <xf numFmtId="0" fontId="10" fillId="0" borderId="2" xfId="0" applyFont="1" applyBorder="1"/>
    <xf numFmtId="4" fontId="10" fillId="0" borderId="2" xfId="0" applyNumberFormat="1" applyFont="1" applyBorder="1"/>
    <xf numFmtId="0" fontId="2" fillId="0" borderId="0" xfId="1" applyFont="1"/>
    <xf numFmtId="4" fontId="2" fillId="0" borderId="0" xfId="1" applyNumberFormat="1" applyFont="1" applyAlignment="1">
      <alignment horizontal="right" wrapText="1"/>
    </xf>
    <xf numFmtId="0" fontId="1" fillId="0" borderId="0" xfId="1" quotePrefix="1" applyFont="1" applyBorder="1" applyAlignment="1">
      <alignment horizontal="left"/>
    </xf>
    <xf numFmtId="0" fontId="1" fillId="0" borderId="0" xfId="1" applyFont="1" applyBorder="1"/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right"/>
    </xf>
    <xf numFmtId="4" fontId="2" fillId="0" borderId="0" xfId="1" applyNumberFormat="1" applyFont="1" applyBorder="1" applyAlignment="1">
      <alignment horizontal="right" wrapText="1"/>
    </xf>
    <xf numFmtId="0" fontId="2" fillId="0" borderId="0" xfId="1" quotePrefix="1" applyFont="1" applyBorder="1" applyAlignment="1">
      <alignment horizontal="left"/>
    </xf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right"/>
    </xf>
    <xf numFmtId="4" fontId="1" fillId="0" borderId="0" xfId="1" applyNumberFormat="1" applyFont="1" applyBorder="1" applyAlignment="1">
      <alignment horizontal="right" wrapText="1"/>
    </xf>
    <xf numFmtId="14" fontId="1" fillId="0" borderId="0" xfId="1" applyNumberFormat="1" applyFont="1" applyBorder="1"/>
    <xf numFmtId="14" fontId="1" fillId="0" borderId="0" xfId="1" quotePrefix="1" applyNumberFormat="1" applyFont="1" applyBorder="1"/>
    <xf numFmtId="0" fontId="2" fillId="0" borderId="3" xfId="1" quotePrefix="1" applyFont="1" applyBorder="1" applyAlignment="1">
      <alignment horizontal="left"/>
    </xf>
    <xf numFmtId="0" fontId="2" fillId="0" borderId="3" xfId="1" applyFont="1" applyBorder="1"/>
    <xf numFmtId="0" fontId="2" fillId="0" borderId="3" xfId="1" applyFont="1" applyBorder="1" applyAlignment="1">
      <alignment horizontal="left"/>
    </xf>
    <xf numFmtId="0" fontId="2" fillId="0" borderId="3" xfId="1" applyFont="1" applyBorder="1" applyAlignment="1">
      <alignment horizontal="right"/>
    </xf>
    <xf numFmtId="4" fontId="2" fillId="0" borderId="3" xfId="1" applyNumberFormat="1" applyFont="1" applyBorder="1" applyAlignment="1">
      <alignment horizontal="right" wrapText="1"/>
    </xf>
    <xf numFmtId="0" fontId="11" fillId="0" borderId="0" xfId="1" applyFont="1" applyBorder="1" applyAlignment="1">
      <alignment horizontal="center"/>
    </xf>
    <xf numFmtId="0" fontId="1" fillId="0" borderId="0" xfId="1" quotePrefix="1" applyFont="1" applyAlignment="1">
      <alignment horizontal="left"/>
    </xf>
    <xf numFmtId="0" fontId="1" fillId="0" borderId="0" xfId="1" applyFont="1"/>
    <xf numFmtId="0" fontId="1" fillId="0" borderId="0" xfId="1" applyFont="1" applyAlignment="1">
      <alignment horizontal="left"/>
    </xf>
    <xf numFmtId="0" fontId="1" fillId="0" borderId="0" xfId="1" applyFont="1" applyAlignment="1">
      <alignment horizontal="right"/>
    </xf>
    <xf numFmtId="4" fontId="1" fillId="0" borderId="0" xfId="1" applyNumberFormat="1" applyFont="1" applyAlignment="1">
      <alignment horizontal="right" wrapText="1"/>
    </xf>
    <xf numFmtId="165" fontId="1" fillId="0" borderId="0" xfId="1" applyNumberFormat="1" applyFont="1" applyAlignment="1">
      <alignment horizontal="right" wrapText="1"/>
    </xf>
    <xf numFmtId="0" fontId="2" fillId="0" borderId="0" xfId="1" applyFont="1" applyBorder="1" applyAlignment="1">
      <alignment wrapText="1"/>
    </xf>
    <xf numFmtId="166" fontId="2" fillId="0" borderId="0" xfId="1" applyNumberFormat="1" applyFont="1" applyBorder="1" applyAlignment="1">
      <alignment horizontal="right" wrapText="1"/>
    </xf>
    <xf numFmtId="165" fontId="1" fillId="0" borderId="0" xfId="1" applyNumberFormat="1" applyFont="1" applyFill="1" applyBorder="1" applyAlignment="1">
      <alignment horizontal="right" wrapText="1"/>
    </xf>
    <xf numFmtId="0" fontId="1" fillId="0" borderId="0" xfId="1" applyFont="1" applyBorder="1" applyAlignment="1">
      <alignment horizontal="center"/>
    </xf>
    <xf numFmtId="165" fontId="2" fillId="0" borderId="0" xfId="1" applyNumberFormat="1" applyFont="1" applyBorder="1" applyAlignment="1">
      <alignment horizontal="right" vertical="center" wrapText="1"/>
    </xf>
    <xf numFmtId="0" fontId="12" fillId="0" borderId="0" xfId="1" applyFont="1" applyBorder="1"/>
    <xf numFmtId="164" fontId="2" fillId="0" borderId="0" xfId="1" applyNumberFormat="1" applyFont="1" applyFill="1" applyBorder="1" applyAlignment="1"/>
    <xf numFmtId="166" fontId="2" fillId="0" borderId="0" xfId="1" applyNumberFormat="1" applyFont="1" applyBorder="1" applyAlignment="1">
      <alignment horizontal="right" vertical="center" wrapText="1"/>
    </xf>
    <xf numFmtId="0" fontId="1" fillId="0" borderId="4" xfId="1" applyFont="1" applyBorder="1"/>
    <xf numFmtId="0" fontId="1" fillId="0" borderId="5" xfId="1" quotePrefix="1" applyFont="1" applyBorder="1" applyAlignment="1">
      <alignment horizontal="left"/>
    </xf>
    <xf numFmtId="0" fontId="1" fillId="0" borderId="5" xfId="1" applyFont="1" applyBorder="1" applyAlignment="1">
      <alignment horizontal="center"/>
    </xf>
    <xf numFmtId="0" fontId="1" fillId="0" borderId="5" xfId="1" applyFont="1" applyBorder="1"/>
    <xf numFmtId="0" fontId="1" fillId="0" borderId="5" xfId="1" applyFont="1" applyBorder="1" applyAlignment="1">
      <alignment horizontal="left"/>
    </xf>
    <xf numFmtId="0" fontId="1" fillId="0" borderId="5" xfId="1" applyFont="1" applyBorder="1" applyAlignment="1">
      <alignment horizontal="right"/>
    </xf>
    <xf numFmtId="165" fontId="1" fillId="0" borderId="5" xfId="1" applyNumberFormat="1" applyFont="1" applyBorder="1" applyAlignment="1">
      <alignment horizontal="right" vertical="center" wrapText="1"/>
    </xf>
    <xf numFmtId="0" fontId="1" fillId="0" borderId="6" xfId="1" applyFont="1" applyBorder="1" applyAlignment="1">
      <alignment horizontal="left"/>
    </xf>
    <xf numFmtId="0" fontId="1" fillId="0" borderId="7" xfId="1" applyFont="1" applyBorder="1"/>
    <xf numFmtId="0" fontId="1" fillId="0" borderId="7" xfId="1" applyFont="1" applyBorder="1" applyAlignment="1">
      <alignment horizontal="center"/>
    </xf>
    <xf numFmtId="0" fontId="1" fillId="0" borderId="7" xfId="1" applyFont="1" applyBorder="1" applyAlignment="1">
      <alignment horizontal="left"/>
    </xf>
    <xf numFmtId="167" fontId="1" fillId="0" borderId="7" xfId="1" applyNumberFormat="1" applyFont="1" applyBorder="1" applyAlignment="1">
      <alignment horizontal="right" vertical="center"/>
    </xf>
    <xf numFmtId="0" fontId="1" fillId="0" borderId="7" xfId="1" applyFont="1" applyBorder="1" applyAlignment="1">
      <alignment horizontal="right"/>
    </xf>
    <xf numFmtId="165" fontId="1" fillId="0" borderId="7" xfId="1" applyNumberFormat="1" applyFont="1" applyBorder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right" wrapText="1"/>
    </xf>
    <xf numFmtId="165" fontId="2" fillId="0" borderId="0" xfId="1" applyNumberFormat="1" applyFont="1" applyBorder="1" applyAlignment="1">
      <alignment horizontal="right" vertical="center"/>
    </xf>
  </cellXfs>
  <cellStyles count="2">
    <cellStyle name="Navadno" xfId="0" builtinId="0"/>
    <cellStyle name="Navadno_KALAMAR-PSO GREGORČIČEVA MS-16.11.0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view="pageLayout" zoomScaleNormal="100" workbookViewId="0">
      <selection activeCell="F20" sqref="F20"/>
    </sheetView>
  </sheetViews>
  <sheetFormatPr defaultRowHeight="15"/>
  <cols>
    <col min="2" max="2" width="22.42578125" bestFit="1" customWidth="1"/>
  </cols>
  <sheetData>
    <row r="1" spans="1:8">
      <c r="A1" s="44"/>
      <c r="B1" s="44"/>
      <c r="C1" s="44"/>
      <c r="D1" s="44"/>
      <c r="E1" s="44"/>
      <c r="F1" s="44"/>
      <c r="G1" s="44"/>
      <c r="H1" s="45"/>
    </row>
    <row r="2" spans="1:8">
      <c r="A2" s="46" t="s">
        <v>15</v>
      </c>
      <c r="B2" s="47"/>
      <c r="C2" s="47" t="s">
        <v>16</v>
      </c>
      <c r="D2" s="47"/>
      <c r="E2" s="48"/>
      <c r="F2" s="49"/>
      <c r="G2" s="49"/>
      <c r="H2" s="50"/>
    </row>
    <row r="3" spans="1:8">
      <c r="A3" s="51"/>
      <c r="B3" s="52"/>
      <c r="C3" s="52"/>
      <c r="D3" s="52"/>
      <c r="E3" s="53"/>
      <c r="F3" s="54"/>
      <c r="G3" s="54"/>
      <c r="H3" s="50"/>
    </row>
    <row r="4" spans="1:8">
      <c r="A4" s="51"/>
      <c r="B4" s="52"/>
      <c r="C4" s="52"/>
      <c r="D4" s="52"/>
      <c r="E4" s="53"/>
      <c r="F4" s="54"/>
      <c r="G4" s="54"/>
      <c r="H4" s="50"/>
    </row>
    <row r="5" spans="1:8">
      <c r="A5" s="51" t="s">
        <v>17</v>
      </c>
      <c r="B5" s="52"/>
      <c r="C5" s="47" t="s">
        <v>38</v>
      </c>
      <c r="D5" s="52"/>
      <c r="E5" s="53"/>
      <c r="F5" s="54"/>
      <c r="G5" s="54"/>
      <c r="H5" s="50"/>
    </row>
    <row r="6" spans="1:8">
      <c r="A6" s="51"/>
      <c r="B6" s="52"/>
      <c r="C6" s="47"/>
      <c r="D6" s="52"/>
      <c r="E6" s="53"/>
      <c r="F6" s="54"/>
      <c r="G6" s="54"/>
      <c r="H6" s="50"/>
    </row>
    <row r="7" spans="1:8">
      <c r="A7" s="51" t="s">
        <v>18</v>
      </c>
      <c r="B7" s="47"/>
      <c r="C7" s="52" t="s">
        <v>19</v>
      </c>
      <c r="D7" s="47"/>
      <c r="E7" s="48"/>
      <c r="F7" s="49"/>
      <c r="G7" s="49"/>
      <c r="H7" s="55"/>
    </row>
    <row r="8" spans="1:8">
      <c r="A8" s="46"/>
      <c r="B8" s="47"/>
      <c r="C8" s="47"/>
      <c r="D8" s="47"/>
      <c r="E8" s="48"/>
      <c r="F8" s="49"/>
      <c r="G8" s="49"/>
      <c r="H8" s="55"/>
    </row>
    <row r="9" spans="1:8">
      <c r="A9" s="51" t="s">
        <v>20</v>
      </c>
      <c r="B9" s="52"/>
      <c r="C9" s="56" t="s">
        <v>21</v>
      </c>
      <c r="D9" s="52"/>
      <c r="E9" s="53"/>
      <c r="F9" s="54"/>
      <c r="G9" s="54"/>
      <c r="H9" s="50"/>
    </row>
    <row r="10" spans="1:8">
      <c r="A10" s="51"/>
      <c r="B10" s="52"/>
      <c r="C10" s="52"/>
      <c r="D10" s="52"/>
      <c r="E10" s="53"/>
      <c r="F10" s="54"/>
      <c r="G10" s="54"/>
      <c r="H10" s="50"/>
    </row>
    <row r="11" spans="1:8">
      <c r="A11" s="51" t="s">
        <v>22</v>
      </c>
      <c r="B11" s="52"/>
      <c r="C11" s="57" t="s">
        <v>23</v>
      </c>
      <c r="D11" s="52"/>
      <c r="E11" s="48"/>
      <c r="F11" s="54"/>
      <c r="G11" s="54"/>
      <c r="H11" s="50"/>
    </row>
    <row r="12" spans="1:8">
      <c r="A12" s="58"/>
      <c r="B12" s="59"/>
      <c r="C12" s="59"/>
      <c r="D12" s="59"/>
      <c r="E12" s="60"/>
      <c r="F12" s="61"/>
      <c r="G12" s="61"/>
      <c r="H12" s="62"/>
    </row>
    <row r="13" spans="1:8">
      <c r="A13" s="51"/>
      <c r="B13" s="52"/>
      <c r="C13" s="52"/>
      <c r="D13" s="52"/>
      <c r="E13" s="53"/>
      <c r="F13" s="54"/>
      <c r="G13" s="54"/>
      <c r="H13" s="50"/>
    </row>
    <row r="14" spans="1:8">
      <c r="A14" s="51" t="s">
        <v>24</v>
      </c>
      <c r="B14" s="47"/>
      <c r="C14" s="47" t="s">
        <v>25</v>
      </c>
      <c r="D14" s="47"/>
      <c r="E14" s="48"/>
      <c r="F14" s="49"/>
      <c r="G14" s="49"/>
      <c r="H14" s="55"/>
    </row>
    <row r="15" spans="1:8">
      <c r="A15" s="46"/>
      <c r="B15" s="47"/>
      <c r="C15" s="47"/>
      <c r="D15" s="47"/>
      <c r="E15" s="48"/>
      <c r="F15" s="49"/>
      <c r="G15" s="49"/>
      <c r="H15" s="55"/>
    </row>
    <row r="16" spans="1:8">
      <c r="A16" s="51" t="s">
        <v>26</v>
      </c>
      <c r="B16" s="47"/>
      <c r="C16" s="47"/>
      <c r="D16" s="47" t="s">
        <v>27</v>
      </c>
      <c r="E16" s="48"/>
      <c r="F16" s="49"/>
      <c r="G16" s="49"/>
      <c r="H16" s="55"/>
    </row>
    <row r="17" spans="1:8">
      <c r="A17" s="46"/>
      <c r="B17" s="47"/>
      <c r="C17" s="47"/>
      <c r="D17" s="47"/>
      <c r="E17" s="48"/>
      <c r="F17" s="49"/>
      <c r="G17" s="49"/>
      <c r="H17" s="55"/>
    </row>
    <row r="18" spans="1:8" ht="23.25">
      <c r="A18" s="46"/>
      <c r="B18" s="47"/>
      <c r="C18" s="47"/>
      <c r="D18" s="47"/>
      <c r="E18" s="63" t="s">
        <v>28</v>
      </c>
      <c r="F18" s="49"/>
      <c r="G18" s="49"/>
      <c r="H18" s="55"/>
    </row>
    <row r="19" spans="1:8">
      <c r="A19" s="64"/>
      <c r="B19" s="65"/>
      <c r="C19" s="65"/>
      <c r="D19" s="65" t="s">
        <v>39</v>
      </c>
      <c r="E19" s="66"/>
      <c r="F19" s="67"/>
      <c r="G19" s="67"/>
      <c r="H19" s="68"/>
    </row>
    <row r="20" spans="1:8">
      <c r="A20" s="65"/>
      <c r="B20" s="65"/>
      <c r="C20" s="65"/>
      <c r="D20" s="65"/>
      <c r="E20" s="66"/>
      <c r="F20" s="67"/>
      <c r="G20" s="67"/>
      <c r="H20" s="68"/>
    </row>
    <row r="21" spans="1:8">
      <c r="A21" s="65"/>
      <c r="B21" s="47" t="s">
        <v>29</v>
      </c>
      <c r="C21" s="65"/>
      <c r="D21" s="65"/>
      <c r="E21" s="66"/>
      <c r="F21" s="67"/>
      <c r="G21" s="67"/>
      <c r="H21" s="68"/>
    </row>
    <row r="22" spans="1:8">
      <c r="A22" s="65"/>
      <c r="B22" s="65"/>
      <c r="C22" s="65"/>
      <c r="D22" s="65"/>
      <c r="E22" s="66"/>
      <c r="F22" s="67"/>
      <c r="G22" s="67"/>
      <c r="H22" s="69"/>
    </row>
    <row r="23" spans="1:8" ht="26.25">
      <c r="A23" s="70" t="s">
        <v>30</v>
      </c>
      <c r="B23" s="70" t="s">
        <v>31</v>
      </c>
      <c r="C23" s="70"/>
      <c r="D23" s="70"/>
      <c r="E23" s="70"/>
      <c r="F23" s="70"/>
      <c r="G23" s="70"/>
      <c r="H23" s="71">
        <f>'ZEMELJSKA DELA'!F5</f>
        <v>0</v>
      </c>
    </row>
    <row r="24" spans="1:8">
      <c r="A24" s="47"/>
      <c r="B24" s="47"/>
      <c r="C24" s="47"/>
      <c r="D24" s="47"/>
      <c r="E24" s="48"/>
      <c r="F24" s="49"/>
      <c r="G24" s="49"/>
      <c r="H24" s="72"/>
    </row>
    <row r="25" spans="1:8">
      <c r="A25" s="52"/>
      <c r="B25" s="47" t="s">
        <v>32</v>
      </c>
      <c r="C25" s="73"/>
      <c r="D25" s="47"/>
      <c r="E25" s="48"/>
      <c r="F25" s="52"/>
      <c r="G25" s="49"/>
      <c r="H25" s="74"/>
    </row>
    <row r="26" spans="1:8">
      <c r="A26" s="52"/>
      <c r="B26" s="75"/>
      <c r="C26" s="73"/>
      <c r="D26" s="47"/>
      <c r="E26" s="48"/>
      <c r="F26" s="49"/>
      <c r="G26" s="49"/>
      <c r="H26" s="74"/>
    </row>
    <row r="27" spans="1:8">
      <c r="A27" s="52" t="s">
        <v>33</v>
      </c>
      <c r="B27" s="70" t="s">
        <v>34</v>
      </c>
      <c r="C27" s="52"/>
      <c r="D27" s="52"/>
      <c r="E27" s="54"/>
      <c r="F27" s="76"/>
      <c r="G27" s="49"/>
      <c r="H27" s="77">
        <f>'ARHEOLOŠKE RAZISKAVE'!F13</f>
        <v>0</v>
      </c>
    </row>
    <row r="28" spans="1:8">
      <c r="A28" s="52"/>
      <c r="B28" s="75"/>
      <c r="C28" s="73"/>
      <c r="D28" s="47"/>
      <c r="E28" s="48"/>
      <c r="F28" s="49"/>
      <c r="G28" s="49"/>
      <c r="H28" s="74"/>
    </row>
    <row r="29" spans="1:8" ht="15.75" thickBot="1">
      <c r="A29" s="52"/>
      <c r="B29" s="51"/>
      <c r="C29" s="73"/>
      <c r="D29" s="47"/>
      <c r="E29" s="48"/>
      <c r="F29" s="52"/>
      <c r="G29" s="49"/>
      <c r="H29" s="74"/>
    </row>
    <row r="30" spans="1:8">
      <c r="A30" s="78"/>
      <c r="B30" s="79"/>
      <c r="C30" s="80"/>
      <c r="D30" s="81"/>
      <c r="E30" s="82"/>
      <c r="F30" s="81"/>
      <c r="G30" s="83"/>
      <c r="H30" s="84"/>
    </row>
    <row r="31" spans="1:8" ht="15.75" thickBot="1">
      <c r="A31" s="85" t="s">
        <v>35</v>
      </c>
      <c r="B31" s="86"/>
      <c r="C31" s="87"/>
      <c r="D31" s="86"/>
      <c r="E31" s="88"/>
      <c r="F31" s="89"/>
      <c r="G31" s="90"/>
      <c r="H31" s="91">
        <f>SUM(H23:H27)</f>
        <v>0</v>
      </c>
    </row>
    <row r="32" spans="1:8">
      <c r="A32" s="92"/>
      <c r="B32" s="92"/>
      <c r="C32" s="92"/>
      <c r="D32" s="92"/>
      <c r="E32" s="92"/>
      <c r="F32" s="92"/>
      <c r="G32" s="92"/>
      <c r="H32" s="93"/>
    </row>
    <row r="33" spans="1:8">
      <c r="A33" s="52" t="s">
        <v>36</v>
      </c>
      <c r="B33" s="75"/>
      <c r="C33" s="73"/>
      <c r="D33" s="47"/>
      <c r="E33" s="48"/>
      <c r="F33" s="49"/>
      <c r="G33" s="49"/>
      <c r="H33" s="94">
        <f>+H31*22%</f>
        <v>0</v>
      </c>
    </row>
    <row r="34" spans="1:8">
      <c r="A34" s="92"/>
      <c r="B34" s="92"/>
      <c r="C34" s="92"/>
      <c r="D34" s="92"/>
      <c r="E34" s="92"/>
      <c r="F34" s="92"/>
      <c r="G34" s="92"/>
      <c r="H34" s="93"/>
    </row>
    <row r="35" spans="1:8" ht="15.75" thickBot="1">
      <c r="A35" s="85" t="s">
        <v>37</v>
      </c>
      <c r="B35" s="86"/>
      <c r="C35" s="87"/>
      <c r="D35" s="86"/>
      <c r="E35" s="88"/>
      <c r="F35" s="89"/>
      <c r="G35" s="90"/>
      <c r="H35" s="91">
        <f>SUM(H30:H34)</f>
        <v>0</v>
      </c>
    </row>
  </sheetData>
  <pageMargins left="0.7" right="0.7" top="0.75" bottom="0.75" header="0.3" footer="0.3"/>
  <pageSetup paperSize="9" orientation="portrait" r:id="rId1"/>
  <headerFooter>
    <oddHeader>&amp;CMOTORIČNI PARK</oddHeader>
    <oddFooter>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view="pageLayout" zoomScaleNormal="160" workbookViewId="0">
      <selection activeCell="A2" sqref="A2:F2"/>
    </sheetView>
  </sheetViews>
  <sheetFormatPr defaultRowHeight="12.75"/>
  <cols>
    <col min="1" max="1" width="2.85546875" style="39" bestFit="1" customWidth="1"/>
    <col min="2" max="2" width="23.28515625" style="40" customWidth="1"/>
    <col min="3" max="16384" width="9.140625" style="38"/>
  </cols>
  <sheetData>
    <row r="1" spans="1:6" ht="51">
      <c r="A1" s="9">
        <v>5</v>
      </c>
      <c r="B1" s="1" t="s">
        <v>1</v>
      </c>
      <c r="C1" s="2"/>
      <c r="D1" s="3"/>
      <c r="E1" s="4"/>
      <c r="F1" s="3"/>
    </row>
    <row r="2" spans="1:6">
      <c r="A2" s="15"/>
      <c r="B2" s="11" t="s">
        <v>8</v>
      </c>
      <c r="C2" s="12" t="s">
        <v>9</v>
      </c>
      <c r="D2" s="13" t="s">
        <v>10</v>
      </c>
      <c r="E2" s="14" t="s">
        <v>11</v>
      </c>
      <c r="F2" s="14" t="s">
        <v>12</v>
      </c>
    </row>
    <row r="3" spans="1:6" ht="280.5">
      <c r="A3" s="10">
        <f>1+COUNT(A$1:A2)</f>
        <v>2</v>
      </c>
      <c r="B3" s="5" t="s">
        <v>14</v>
      </c>
      <c r="C3" s="6" t="s">
        <v>0</v>
      </c>
      <c r="D3" s="7">
        <v>386.5</v>
      </c>
      <c r="E3" s="8">
        <v>0</v>
      </c>
      <c r="F3" s="7">
        <f>PRODUCT(D3:E3)</f>
        <v>0</v>
      </c>
    </row>
    <row r="5" spans="1:6">
      <c r="A5" s="41"/>
      <c r="B5" s="42" t="s">
        <v>13</v>
      </c>
      <c r="C5" s="42"/>
      <c r="D5" s="42"/>
      <c r="E5" s="42"/>
      <c r="F5" s="43">
        <f>SUM(F3)</f>
        <v>0</v>
      </c>
    </row>
  </sheetData>
  <pageMargins left="0.7" right="0.7" top="0.75" bottom="0.75" header="0.3" footer="0.3"/>
  <pageSetup paperSize="9" orientation="portrait" r:id="rId1"/>
  <headerFooter>
    <oddHeader>&amp;CMOTORIČNI PARK</oddHeader>
    <oddFooter>&amp;C&amp;A&amp;R&amp;P/&amp;N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13"/>
  <sheetViews>
    <sheetView view="pageLayout" zoomScaleNormal="145" workbookViewId="0">
      <selection activeCell="H9" sqref="H9"/>
    </sheetView>
  </sheetViews>
  <sheetFormatPr defaultRowHeight="12.75"/>
  <cols>
    <col min="1" max="1" width="3" style="37" bestFit="1" customWidth="1"/>
    <col min="2" max="2" width="22.5703125" style="21" bestFit="1" customWidth="1"/>
    <col min="3" max="3" width="4.28515625" style="21" bestFit="1" customWidth="1"/>
    <col min="4" max="4" width="7.85546875" style="21" bestFit="1" customWidth="1"/>
    <col min="5" max="5" width="11.28515625" style="21" bestFit="1" customWidth="1"/>
    <col min="6" max="6" width="10.7109375" style="21" bestFit="1" customWidth="1"/>
    <col min="7" max="16384" width="9.140625" style="21"/>
  </cols>
  <sheetData>
    <row r="1" spans="1:6">
      <c r="A1" s="16">
        <v>6</v>
      </c>
      <c r="B1" s="17" t="s">
        <v>2</v>
      </c>
      <c r="C1" s="18"/>
      <c r="D1" s="19"/>
      <c r="E1" s="20"/>
      <c r="F1" s="19"/>
    </row>
    <row r="2" spans="1:6">
      <c r="A2" s="22"/>
      <c r="B2" s="23"/>
      <c r="C2" s="24"/>
      <c r="D2" s="25"/>
      <c r="E2" s="26"/>
      <c r="F2" s="25"/>
    </row>
    <row r="3" spans="1:6">
      <c r="A3" s="15"/>
      <c r="B3" s="11" t="s">
        <v>8</v>
      </c>
      <c r="C3" s="12" t="s">
        <v>9</v>
      </c>
      <c r="D3" s="13" t="s">
        <v>10</v>
      </c>
      <c r="E3" s="14" t="s">
        <v>11</v>
      </c>
      <c r="F3" s="14" t="s">
        <v>12</v>
      </c>
    </row>
    <row r="4" spans="1:6">
      <c r="A4" s="22"/>
      <c r="B4" s="23"/>
      <c r="C4" s="24"/>
      <c r="D4" s="25"/>
      <c r="E4" s="26"/>
      <c r="F4" s="25"/>
    </row>
    <row r="5" spans="1:6" ht="114.75">
      <c r="A5" s="22"/>
      <c r="B5" s="27" t="s">
        <v>3</v>
      </c>
      <c r="C5" s="24"/>
      <c r="D5" s="25"/>
      <c r="E5" s="26"/>
      <c r="F5" s="25"/>
    </row>
    <row r="7" spans="1:6" ht="51">
      <c r="A7" s="28">
        <f>1+COUNT(A$5:A6)</f>
        <v>1</v>
      </c>
      <c r="B7" s="27" t="s">
        <v>4</v>
      </c>
      <c r="C7" s="29" t="s">
        <v>0</v>
      </c>
      <c r="D7" s="30">
        <v>215</v>
      </c>
      <c r="E7" s="31">
        <v>0</v>
      </c>
      <c r="F7" s="30">
        <f>PRODUCT(D7:E7)</f>
        <v>0</v>
      </c>
    </row>
    <row r="8" spans="1:6">
      <c r="A8" s="32"/>
      <c r="B8" s="33"/>
    </row>
    <row r="9" spans="1:6" ht="51">
      <c r="A9" s="28">
        <f>1+COUNT(A$5:A8)</f>
        <v>2</v>
      </c>
      <c r="B9" s="27" t="s">
        <v>5</v>
      </c>
      <c r="C9" s="29" t="s">
        <v>0</v>
      </c>
      <c r="D9" s="30">
        <v>64.5</v>
      </c>
      <c r="E9" s="31">
        <v>0</v>
      </c>
      <c r="F9" s="30">
        <f>PRODUCT(D9:E9)</f>
        <v>0</v>
      </c>
    </row>
    <row r="11" spans="1:6" ht="63.75">
      <c r="A11" s="28">
        <f>1+COUNT(A$5:A10)</f>
        <v>3</v>
      </c>
      <c r="B11" s="27" t="s">
        <v>6</v>
      </c>
      <c r="C11" s="29" t="s">
        <v>7</v>
      </c>
      <c r="D11" s="30">
        <v>0.2</v>
      </c>
      <c r="E11" s="31">
        <f>SUM(F9,F7)</f>
        <v>0</v>
      </c>
      <c r="F11" s="30">
        <f>PRODUCT(D11:E11)</f>
        <v>0</v>
      </c>
    </row>
    <row r="13" spans="1:6">
      <c r="A13" s="34"/>
      <c r="B13" s="35" t="s">
        <v>13</v>
      </c>
      <c r="C13" s="35"/>
      <c r="D13" s="35"/>
      <c r="E13" s="35"/>
      <c r="F13" s="36">
        <f>SUM(F7:F11)</f>
        <v>0</v>
      </c>
    </row>
  </sheetData>
  <pageMargins left="0.7" right="0.7" top="0.75" bottom="0.75" header="0.3" footer="0.3"/>
  <pageSetup paperSize="9" orientation="portrait" r:id="rId1"/>
  <headerFooter>
    <oddHeader>&amp;CMOTORIČNI PARK</oddHeader>
    <oddFooter>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ZEMELJSKA DELA</vt:lpstr>
      <vt:lpstr>ARHEOLOŠKE RAZISKAVE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petra.fartek</cp:lastModifiedBy>
  <dcterms:created xsi:type="dcterms:W3CDTF">2018-04-09T10:53:04Z</dcterms:created>
  <dcterms:modified xsi:type="dcterms:W3CDTF">2018-04-11T14:25:44Z</dcterms:modified>
</cp:coreProperties>
</file>