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1955" windowHeight="7920" firstSheet="2" activeTab="6"/>
  </bookViews>
  <sheets>
    <sheet name="Sklop 1 - Nevtrala" sheetId="1" r:id="rId1"/>
    <sheet name="Sklop 2 - Hladilna tehnika" sheetId="3" r:id="rId2"/>
    <sheet name="Sklop 3 - Kuhinjski pripomočki" sheetId="4" r:id="rId3"/>
    <sheet name="Sklop4-Parnokonvekcijski aparat" sheetId="12" r:id="rId4"/>
    <sheet name="Sklop 5 - Pomivalna tehnika" sheetId="9" r:id="rId5"/>
    <sheet name="Sklop 6 - Termika" sheetId="10" r:id="rId6"/>
    <sheet name="Sklop 7-Pralni in sušilni stroj" sheetId="13" r:id="rId7"/>
  </sheets>
  <calcPr calcId="125725"/>
</workbook>
</file>

<file path=xl/calcChain.xml><?xml version="1.0" encoding="utf-8"?>
<calcChain xmlns="http://schemas.openxmlformats.org/spreadsheetml/2006/main">
  <c r="F5" i="3"/>
  <c r="F6" s="1"/>
  <c r="G90" i="1"/>
  <c r="G87"/>
  <c r="G86"/>
  <c r="G85"/>
  <c r="G84"/>
  <c r="G83"/>
  <c r="G82"/>
  <c r="G81"/>
  <c r="G80"/>
  <c r="G76"/>
  <c r="G75"/>
  <c r="G74"/>
  <c r="G71"/>
  <c r="G70"/>
  <c r="G69"/>
  <c r="G68"/>
  <c r="G67"/>
  <c r="G65"/>
  <c r="G64"/>
  <c r="G63"/>
  <c r="G62"/>
  <c r="G61"/>
  <c r="G59"/>
  <c r="G58"/>
  <c r="G57"/>
  <c r="G56"/>
  <c r="G54"/>
  <c r="G53"/>
  <c r="G52"/>
  <c r="G51"/>
  <c r="G50"/>
  <c r="G49"/>
  <c r="G48"/>
  <c r="G47"/>
  <c r="G44"/>
  <c r="G43"/>
  <c r="G42"/>
  <c r="G41"/>
  <c r="G40"/>
  <c r="G39"/>
  <c r="G38"/>
  <c r="G37"/>
  <c r="G36"/>
  <c r="G35"/>
  <c r="G34"/>
  <c r="G32"/>
  <c r="G31"/>
  <c r="G30"/>
  <c r="G29"/>
  <c r="G28"/>
  <c r="G27"/>
  <c r="G26"/>
  <c r="G25"/>
  <c r="G24"/>
  <c r="G23"/>
  <c r="G22"/>
  <c r="G21"/>
  <c r="G20"/>
  <c r="G17"/>
  <c r="G16"/>
  <c r="G15"/>
  <c r="G14"/>
  <c r="G13"/>
  <c r="G12"/>
  <c r="G8"/>
  <c r="G7"/>
  <c r="G6"/>
  <c r="G5"/>
  <c r="F3" i="3"/>
  <c r="F7" l="1"/>
  <c r="F66" i="9"/>
  <c r="F65"/>
  <c r="F42"/>
  <c r="F41"/>
  <c r="F40"/>
  <c r="F38"/>
  <c r="F37"/>
  <c r="F36"/>
  <c r="F4"/>
  <c r="F3"/>
  <c r="F76" s="1"/>
  <c r="F78" s="1"/>
  <c r="G29" i="10"/>
  <c r="G51" s="1"/>
  <c r="G53" s="1"/>
  <c r="G2"/>
  <c r="F21" i="13"/>
  <c r="F2"/>
  <c r="F39" i="12"/>
  <c r="F38"/>
  <c r="F37"/>
  <c r="F35"/>
  <c r="F19"/>
  <c r="F3"/>
  <c r="F40" s="1"/>
  <c r="F42" s="1"/>
  <c r="F44" s="1"/>
  <c r="H31" i="4"/>
  <c r="H36" s="1"/>
  <c r="H24"/>
  <c r="H2"/>
  <c r="F33" i="13" l="1"/>
  <c r="F34" s="1"/>
  <c r="F35" s="1"/>
  <c r="G55" i="10"/>
  <c r="F80" i="9"/>
  <c r="H38" i="4"/>
  <c r="H40"/>
  <c r="G4" i="1"/>
  <c r="G92" l="1"/>
  <c r="G94" l="1"/>
  <c r="G96" s="1"/>
</calcChain>
</file>

<file path=xl/sharedStrings.xml><?xml version="1.0" encoding="utf-8"?>
<sst xmlns="http://schemas.openxmlformats.org/spreadsheetml/2006/main" count="581" uniqueCount="382">
  <si>
    <t>1A</t>
  </si>
  <si>
    <t>1a</t>
  </si>
  <si>
    <t>2a</t>
  </si>
  <si>
    <t>3a</t>
  </si>
  <si>
    <t>4a</t>
  </si>
  <si>
    <t>5a</t>
  </si>
  <si>
    <t>1B</t>
  </si>
  <si>
    <t>1b</t>
  </si>
  <si>
    <t>KOS</t>
  </si>
  <si>
    <t>2b</t>
  </si>
  <si>
    <t>3b</t>
  </si>
  <si>
    <t>4b</t>
  </si>
  <si>
    <t>5b</t>
  </si>
  <si>
    <t>6b</t>
  </si>
  <si>
    <t>7b</t>
  </si>
  <si>
    <t>3C</t>
  </si>
  <si>
    <t>PRIPRAVA SOLAT</t>
  </si>
  <si>
    <t>1c</t>
  </si>
  <si>
    <t xml:space="preserve">2c </t>
  </si>
  <si>
    <t>3c</t>
  </si>
  <si>
    <t>4c</t>
  </si>
  <si>
    <t>5c</t>
  </si>
  <si>
    <t>6c</t>
  </si>
  <si>
    <t>7c</t>
  </si>
  <si>
    <t>8c</t>
  </si>
  <si>
    <t>9c</t>
  </si>
  <si>
    <t>10c</t>
  </si>
  <si>
    <t>11c</t>
  </si>
  <si>
    <t>12c</t>
  </si>
  <si>
    <t xml:space="preserve">13c </t>
  </si>
  <si>
    <t>14c</t>
  </si>
  <si>
    <t>15c</t>
  </si>
  <si>
    <t>NAMIZNA TUŠ PIPA ZA KORITO Z TUŠEM IN MEŠALNO BATERIJO INOCX CEV</t>
  </si>
  <si>
    <t>4D</t>
  </si>
  <si>
    <t>PRIPRAVA SLADIC</t>
  </si>
  <si>
    <t>1d</t>
  </si>
  <si>
    <t>2d</t>
  </si>
  <si>
    <t>3d</t>
  </si>
  <si>
    <t>4d</t>
  </si>
  <si>
    <t>5d</t>
  </si>
  <si>
    <t>6d</t>
  </si>
  <si>
    <t>7d</t>
  </si>
  <si>
    <t>8d</t>
  </si>
  <si>
    <t>9d</t>
  </si>
  <si>
    <t>10d</t>
  </si>
  <si>
    <t>11d</t>
  </si>
  <si>
    <t>14d</t>
  </si>
  <si>
    <t>KUHINJA</t>
  </si>
  <si>
    <t>5E</t>
  </si>
  <si>
    <t>5-E1</t>
  </si>
  <si>
    <t>e1</t>
  </si>
  <si>
    <t>e2</t>
  </si>
  <si>
    <t>e3</t>
  </si>
  <si>
    <t>e4</t>
  </si>
  <si>
    <t>e5</t>
  </si>
  <si>
    <t>e6</t>
  </si>
  <si>
    <t>e7</t>
  </si>
  <si>
    <t>e9</t>
  </si>
  <si>
    <t>5-E2</t>
  </si>
  <si>
    <t>PRIPRAVA RIB</t>
  </si>
  <si>
    <t>e11</t>
  </si>
  <si>
    <t>e12</t>
  </si>
  <si>
    <t>e13</t>
  </si>
  <si>
    <t>e14</t>
  </si>
  <si>
    <t>5-E3</t>
  </si>
  <si>
    <t>PRIPRAVA MESA</t>
  </si>
  <si>
    <t>e16</t>
  </si>
  <si>
    <t>e17</t>
  </si>
  <si>
    <t>e18</t>
  </si>
  <si>
    <t>e19</t>
  </si>
  <si>
    <t>e20</t>
  </si>
  <si>
    <t>5-E4</t>
  </si>
  <si>
    <t>TERMIČNA OBDELAVA</t>
  </si>
  <si>
    <t>e25</t>
  </si>
  <si>
    <t>e26</t>
  </si>
  <si>
    <t>e27</t>
  </si>
  <si>
    <t>e28</t>
  </si>
  <si>
    <t>e29</t>
  </si>
  <si>
    <t>e30</t>
  </si>
  <si>
    <t>e31</t>
  </si>
  <si>
    <t>6F</t>
  </si>
  <si>
    <t>POMIVANJE ČRNE POSODE</t>
  </si>
  <si>
    <t>7G</t>
  </si>
  <si>
    <t>IZDAJA HRANE</t>
  </si>
  <si>
    <t>8H</t>
  </si>
  <si>
    <t>POMIVANJE BELE POSODE</t>
  </si>
  <si>
    <t>KONZOLNA POLICA  S KONZOLAMA INOX AISI304</t>
  </si>
  <si>
    <t>PRIPRAVA  ZELENJAVE</t>
  </si>
  <si>
    <t>1f</t>
  </si>
  <si>
    <t>3f</t>
  </si>
  <si>
    <t>4f</t>
  </si>
  <si>
    <t>5f</t>
  </si>
  <si>
    <t>6f</t>
  </si>
  <si>
    <t>7f</t>
  </si>
  <si>
    <t>8f</t>
  </si>
  <si>
    <t>9f</t>
  </si>
  <si>
    <t>1g</t>
  </si>
  <si>
    <t>2g</t>
  </si>
  <si>
    <t>VOZIČKI ZA STREŽBO</t>
  </si>
  <si>
    <t>3g</t>
  </si>
  <si>
    <t>4g</t>
  </si>
  <si>
    <t>5g</t>
  </si>
  <si>
    <t>6g</t>
  </si>
  <si>
    <t>7g</t>
  </si>
  <si>
    <t>8g</t>
  </si>
  <si>
    <t>1h</t>
  </si>
  <si>
    <t>2h</t>
  </si>
  <si>
    <t>4h</t>
  </si>
  <si>
    <t>5h</t>
  </si>
  <si>
    <t>7h</t>
  </si>
  <si>
    <t xml:space="preserve"> HODNIK</t>
  </si>
  <si>
    <t xml:space="preserve"> SKLADIŠČE</t>
  </si>
  <si>
    <t>VOZIČEK PLATO 4X KOLO  SPODNJA POLICA 600x1000mm      DIMENZIJE: 610x1030x935mm INOX  AISI 304</t>
  </si>
  <si>
    <t>VISEČA OMARICA ODPRTA S SPODNJO IN VMESNO POLICO INOX AISI304 DIMENZIJA : 1500x350x660</t>
  </si>
  <si>
    <t>MIZA S SPODNJO IN VMESNO POLICO ODPRTA NA VSE STRANI DIM: 1800x700x850 ZADAJ POVRŠINA GOR100mmm   INOX AISI 304</t>
  </si>
  <si>
    <t>Enota</t>
  </si>
  <si>
    <t>Št. Enot</t>
  </si>
  <si>
    <t>DDV</t>
  </si>
  <si>
    <t>Skupaj z DDV</t>
  </si>
  <si>
    <t>Posoda granitemajl GN 2/1 60 mm</t>
  </si>
  <si>
    <t>Posoda granitemajl GN 1/1 60 mm</t>
  </si>
  <si>
    <t>Posoda RF GN 1/1 100 mm - perforirana</t>
  </si>
  <si>
    <t>dodatna oprema</t>
  </si>
  <si>
    <t>IZHODNA MIZA INOX POVRŠINA Z VTISNJENO DRSNICO ZA KOŠARE ZADAJ ZAVIH 100mm ,  prilagojena pomivalnemu stroju ( DIMEZIJE : 1200x760x880   Inox: AISI ¸304)</t>
  </si>
  <si>
    <t>VHODNA MIZA DVA KORITA 500x400x250 PREBOJ ZA NAMIZNO TUŠ PIPO Z VTISNJENO DRSNICO ,   prilagojena pomivalnemu stroju (DIMENZIJE : 1200x760x880    Inox: AISI ¸304)</t>
  </si>
  <si>
    <t>POGONSKI STROJ AE-20</t>
  </si>
  <si>
    <t>Voziček s 30 l posodo TA</t>
  </si>
  <si>
    <t xml:space="preserve">Posoda iz nerjavečega jekla -30l </t>
  </si>
  <si>
    <t>NASTAVEK ZA REZANJE ZELENJAVE AG-SG za AE 20</t>
  </si>
  <si>
    <t>NASTAVEK ZA MANJŠO KOLICINO ZELENJAVE</t>
  </si>
  <si>
    <t>LIJACNI NASTAVEK ZA VECJE KOLICINE ZELENJAVE TR-SG</t>
  </si>
  <si>
    <t>NOŽ ZA KOCKASTO REZANJE 10x10x10 mm</t>
  </si>
  <si>
    <t>OPORNIK GH</t>
  </si>
  <si>
    <t>ROTOR RT</t>
  </si>
  <si>
    <t>REZILNA PLOŠCA 2 mm za zelje, cebulo</t>
  </si>
  <si>
    <t>SRPAST NOŽ 6,0 mm</t>
  </si>
  <si>
    <t>PLOŠCA ZA RIBANJE SIRA 3 MM</t>
  </si>
  <si>
    <t>PLOŠCA ZA RIBANJE SIRA 6,0 MM</t>
  </si>
  <si>
    <t>CILINDER za RIBANJE 5,0 mm</t>
  </si>
  <si>
    <t>CILINDER za RIBANJE 10,0 mm</t>
  </si>
  <si>
    <t>CILINDER ZA FINO RIBANJE 2,0 MM</t>
  </si>
  <si>
    <t xml:space="preserve">Stojalo na kolesih z inox podstavkom za skledo FGA </t>
  </si>
  <si>
    <t>Opis</t>
  </si>
  <si>
    <t>Cena/enoto</t>
  </si>
  <si>
    <t>Cena</t>
  </si>
  <si>
    <t>Zap. Št.</t>
  </si>
  <si>
    <t>VOZIČEK ZA ODPADKE S POKROVOM IN PEDALOM 75L DIM:  FI450x645mm  INOX</t>
  </si>
  <si>
    <t>Št. enot</t>
  </si>
  <si>
    <t>PULT ZAPRT Z BLOKOM TREH PREDALOV ZADAJ POVRŠINA 100mm DIMENZIJE: 700x700x900  Inox: AISI 304</t>
  </si>
  <si>
    <t>Hladilna tehnika</t>
  </si>
  <si>
    <t>Lastnosti</t>
  </si>
  <si>
    <t>Kos</t>
  </si>
  <si>
    <t>SKUPAJ</t>
  </si>
  <si>
    <t>Število enot</t>
  </si>
  <si>
    <t>Vrednost</t>
  </si>
  <si>
    <r>
      <rPr>
        <b/>
        <sz val="11"/>
        <color rgb="FF000000"/>
        <rFont val="Calibri"/>
        <family val="2"/>
        <charset val="238"/>
        <scheme val="minor"/>
      </rPr>
      <t>HLADILNA OMARA</t>
    </r>
    <r>
      <rPr>
        <sz val="11"/>
        <color rgb="FF000000"/>
        <rFont val="Calibri"/>
        <family val="2"/>
        <charset val="238"/>
        <scheme val="minor"/>
      </rPr>
      <t xml:space="preserve">, neto volumen najmanj 700 litrov, (dopustno odstopanje do 10%),  Temp. obm.: -20C / +10C  Število rešetk:najmanj 3 </t>
    </r>
  </si>
  <si>
    <t>STROJ ZA POMIVANJE KUHALNE POSODE</t>
  </si>
  <si>
    <t>dim. 750x870x1620/2200 mm (podatki o dimenziji so informativne narave)</t>
  </si>
  <si>
    <t>Certifikat rezultata pomivanja po DIN 10512 ali kakšen drug certifikat</t>
  </si>
  <si>
    <t>priklop vode: HV 3/4"</t>
  </si>
  <si>
    <t>odtok: Ø50</t>
  </si>
  <si>
    <t>kot npr. tip Winterhalter GS 640 Energy ali najmanj enakovredno.</t>
  </si>
  <si>
    <t>Vgrajena samodiagnostika stroja, ki v primeru napake komponente stroja, javi napako na displayu ali v primeru fatalne napake stroj  izklopi in onemogoči nadaljnjo delo</t>
  </si>
  <si>
    <t>Vgrajen sistem povratnega zajemanja toplote v integrirani kondenzacijski napi za odvod pare (napa mora omogočati ohlajevanje in zmanjševanje vlažnosti pare, katera izhaja iz stroja med in po pomivanju)</t>
  </si>
  <si>
    <t>Fiksne pomivalne roke v spodnjem in zgornjem delu pomivalne komore</t>
  </si>
  <si>
    <t>Fiksne roke se demontirajo brez orodja in so med seboj zamenljive.</t>
  </si>
  <si>
    <t>Roke izdelane iz nerjavečega materiala</t>
  </si>
  <si>
    <t>Šobe na pomivalnih rokah integrirane (nesnemljive)</t>
  </si>
  <si>
    <t xml:space="preserve"> V stroju mora biti vgrajen sistem za fino filtriranje vode med ciklusom  pomivanja</t>
  </si>
  <si>
    <t>Pomivalni tank  brez ostrih robov</t>
  </si>
  <si>
    <t>Pritisk vode na 1 pomivalni šobi: najmanj 1 bar</t>
  </si>
  <si>
    <t>Vgrajen program samočiščenja stroja</t>
  </si>
  <si>
    <t>program 90,150 in 300 sec.:</t>
  </si>
  <si>
    <t>kapaciteta 40, 24 oz.12 košar/h</t>
  </si>
  <si>
    <t>dim. košare: 608x672 mm, pekaci do dim. 530x650 mm</t>
  </si>
  <si>
    <t>Časovni ciklus programa pomivanja: 1,5 / 2,5 / 5 min</t>
  </si>
  <si>
    <t>Stroj pripravljen za priklop na hladno vodo &lt; 15° C</t>
  </si>
  <si>
    <t>Vrata stroja se odpirajo frontalno (deljeno ½ navzgor, ½  navzven)</t>
  </si>
  <si>
    <t>V stroju  vgrajena dozirna črpalka za izpiralno sredstvo</t>
  </si>
  <si>
    <t xml:space="preserve">V stroju  vgrajena dozirna črpalka za pomivalno sredstvo  </t>
  </si>
  <si>
    <t xml:space="preserve">Stroj opremljen z odprtim tlačno neodvisnim bojlerjem z izpiralno črpalko  </t>
  </si>
  <si>
    <t>Vgrajena črpalka za izmet vode iz tanka</t>
  </si>
  <si>
    <t>Pomivalna komora dvostensko toplotno in zvočno izolirana</t>
  </si>
  <si>
    <t>Digitalno upravljane z enim gumbom</t>
  </si>
  <si>
    <t>Število programov: 3</t>
  </si>
  <si>
    <t>Teoretična kapaciteta:       košar/h (najmanj)</t>
  </si>
  <si>
    <t>za belo posodo  44/32/22 + hitri 72</t>
  </si>
  <si>
    <t>za kozarce in belo posodo 40/32/28 + hitri 72</t>
  </si>
  <si>
    <t>za kozarce   22/32/48 + hitri 77</t>
  </si>
  <si>
    <t>za jedilni pribor            11 + hitri 21</t>
  </si>
  <si>
    <t xml:space="preserve">1x košara za krožnike 8 delna npr.  500x500;  </t>
  </si>
  <si>
    <t>1x košara za pribor – ravna npr.  500x500;</t>
  </si>
  <si>
    <t>1x PVC vložek za pribor npr. 7 delni</t>
  </si>
  <si>
    <t>Črpalka za dvig pritiska izpiranja</t>
  </si>
  <si>
    <t>Poraba sveže vode za izpiranje: maks 2,4 lit/košaro</t>
  </si>
  <si>
    <t>Črpalka za odvod vode</t>
  </si>
  <si>
    <t>Črpalka za izpiralno sredstvo s sesalno palico</t>
  </si>
  <si>
    <t>Črpalka za pomivalno sredstvo s sesalno palico</t>
  </si>
  <si>
    <t>Sistem prilagajanja pritiska pomivanja</t>
  </si>
  <si>
    <t>Sistem aktivnega upravljanja z energijo</t>
  </si>
  <si>
    <t>ECO programi</t>
  </si>
  <si>
    <t>Povratno zajemanje toplote v odtoku vode</t>
  </si>
  <si>
    <t>Povratno zajemanje toplote v integrirani napi za odvod pare</t>
  </si>
  <si>
    <t>Kot npr. Winterhalter mod. PT–M  Energy plus ali najmanj  enakovredno</t>
  </si>
  <si>
    <t>PRETOČNI POMIVALNI STROJ S HAVBO</t>
  </si>
  <si>
    <t xml:space="preserve">Kapaciteta: kontinuirana              </t>
  </si>
  <si>
    <t xml:space="preserve">Priklopna temperatura: do 50°C       </t>
  </si>
  <si>
    <t xml:space="preserve">Avtomatska volumetrijsko krmiljena regeneracija           </t>
  </si>
  <si>
    <t xml:space="preserve">Vgrajen plovec za nivo vode v solni posodi       </t>
  </si>
  <si>
    <t>Priklop na električno omrežje ni potreben</t>
  </si>
  <si>
    <t>Kot Winterhalter mod. Monomatik 3 ali enakovredno</t>
  </si>
  <si>
    <t xml:space="preserve">MEHČALEC VODE 
</t>
  </si>
  <si>
    <t>3h</t>
  </si>
  <si>
    <t xml:space="preserve">PLINSKI KOTEL  </t>
  </si>
  <si>
    <t>indirektno gretje</t>
  </si>
  <si>
    <t xml:space="preserve">dim.posode: Ø 600x415 </t>
  </si>
  <si>
    <t>nazivna prostornina: 100 l</t>
  </si>
  <si>
    <t>posoda narejena z zaokrožitvami zaradi lažjega čiščenja</t>
  </si>
  <si>
    <t>možnost močnega in blagega vretja vsebine v posodi (tiho vretje)</t>
  </si>
  <si>
    <t>na delovni površini vgrajena mešalna baterija za dotok vode v posodo</t>
  </si>
  <si>
    <t>na sprednji strani aparata vgrajen ventil za nivo vode v parnem delu posode</t>
  </si>
  <si>
    <t>za izpust vsebine iz posode vgrajen izpustni ventil s koničnim tesnenjem</t>
  </si>
  <si>
    <t>izvedeno s sistemom za spajanje elementov ki onemogoča zatekanje,</t>
  </si>
  <si>
    <t>aparat narejen tako da omogoča pritrditev zaključnih letev</t>
  </si>
  <si>
    <t xml:space="preserve">priključna moč: 19,5  kW </t>
  </si>
  <si>
    <t>izvedba spoja na način da se iz bloka odstrani posamezen aparat brez demontaže sosednjih aparatov,</t>
  </si>
  <si>
    <t>poraba plina: 1,53 kg/h (U.N.P.), 2,04 m3/h zem.plin ali manj</t>
  </si>
  <si>
    <t>priključek plina: R 3/4"</t>
  </si>
  <si>
    <t>PLINSKI ŠTEDILNIK</t>
  </si>
  <si>
    <t xml:space="preserve">dim. 1200/900/900 </t>
  </si>
  <si>
    <t xml:space="preserve">6  gorilcev, </t>
  </si>
  <si>
    <t xml:space="preserve">moč gorilnikov: 2x3,5 kW, 2x5,5 kW, 2x7,0 kW </t>
  </si>
  <si>
    <t>vsako kuhališče zaprto za ravno ploščo dim. 395x388x53 mm</t>
  </si>
  <si>
    <t>najmočnejša gorilnika morata imeti zunanji in notranji plamen</t>
  </si>
  <si>
    <t>regulacija gorilnikov brezstopenjska</t>
  </si>
  <si>
    <t>ob glavnem gorilniku prižigalni  plamenček opremljen s termoelementom</t>
  </si>
  <si>
    <t xml:space="preserve">rešetke gorilnikov iz sive litine, v spodnjem delu zračne </t>
  </si>
  <si>
    <t>reže za dovod sekundarnega zraka</t>
  </si>
  <si>
    <t>gorilniki korozijsko zaščiteni z emajlom</t>
  </si>
  <si>
    <t>odstranitev plinskih gorilnikov in pladnjev brez uporabe orodja</t>
  </si>
  <si>
    <t>kot npr. Kogast PS-T69/P ali enakovredno</t>
  </si>
  <si>
    <t>Mehčalec vode:</t>
  </si>
  <si>
    <t>- čisti organske odpadke ( motnost, barvo, okus, vonj )</t>
  </si>
  <si>
    <t>- čisti težke kovine, ki so raztopljene v vodi.</t>
  </si>
  <si>
    <t xml:space="preserve"> (kot npr. BRITA 1200 MAE ali najmanj enakovreden)</t>
  </si>
  <si>
    <t>Mehčalec vode</t>
  </si>
  <si>
    <t>Glava z digitalnim zaslonom s prikazom</t>
  </si>
  <si>
    <t>1. Preostanek razpoložljive kapacitete v litrih</t>
  </si>
  <si>
    <t>2. Vrednost lokalne karbonatne trdote vode</t>
  </si>
  <si>
    <t>3. Potenciometer razmerja v %</t>
  </si>
  <si>
    <t>4. Datum inštalacije oz. zadnje zamenjave filtra</t>
  </si>
  <si>
    <t xml:space="preserve"> V nadaljevanju se menjajo samo kartuše.</t>
  </si>
  <si>
    <t>- iz vode čisti vodni kamen</t>
  </si>
  <si>
    <t>- čisti ostanke klora</t>
  </si>
  <si>
    <t xml:space="preserve">PARNO KONVEKCIJSKA ELEKTRIČNA PEČ   </t>
  </si>
  <si>
    <t xml:space="preserve">(Kot RATIONAL SCC 62  Whitefficiency, električni, kapacitete 6 GN 2/1 oz. 12 GN 1/1., ali najmanj enakovreden)  </t>
  </si>
  <si>
    <t>Temperaturna funkcija od 30 °C do 300 °C, para 30 oC – 130 oC, vroči zrak 30 oC – 300 oC, kombinacija 30 oC – 300 oC,</t>
  </si>
  <si>
    <t>Kuharski procesi - avtomatično delovanje: veliki kosi mesa, perutnina, ribe, priloge/zelenjava, peka, jajčne jedi/sladice.</t>
  </si>
  <si>
    <t>Merjenje in regulacija vlage, visoka kakovost končnih produktov tudi pri velikih polnitvah, pravilna porazdelitev energije v komori aparata, delovanja ventilatorja, možno programiranje, avtomatični sistem čiščenja in odkamenjevanja parnega generatorja in komore aparata, zaznavanje umazanije in prilagajanje stopnje čiščenja,  hitro ohlajevanje notranjosti aparata, HACCP - avtomatično dokumentiranje podatkov in prenos preko USB priključka (povezava PC),</t>
  </si>
  <si>
    <t>Avtomatična pred izbira časa in datuma za začetek priprave, funkcija pomoči za lažje delo z aparatom s kratkimi navodili v slovenskem jeziku, funkcija za počasno pripravo velikih kosov mesa, avtomatično praznjenje in čiščenje parnega generatorja, servisno diagnostični sistem  z avtomatičnim prikazom sporočil za servis, funkcija ½ porabe energije, uravnavanje porabe energije.</t>
  </si>
  <si>
    <t>• Barvni zaslon z lahko razumljivi simboli</t>
  </si>
  <si>
    <t>• Tekstovni in slikovni prikaz vseh postopkov priprave</t>
  </si>
  <si>
    <t>• Osrednji gumb za nastavitve, s funkcijo »push« za potrditev vnosa podatkov</t>
  </si>
  <si>
    <t>• Dinamična razporeditev kroženja zraka – enakomernost</t>
  </si>
  <si>
    <t>• Sonda za merjenje temperature jedra</t>
  </si>
  <si>
    <t>• Držalo za sondo – pomoč pri vstavljanju v tekočine</t>
  </si>
  <si>
    <t>• Parni generator z avtomatičnim dotokom sveže vode in temperaturnim omejilnikom</t>
  </si>
  <si>
    <t>Pralni avtomat  z visoko centrifugo</t>
  </si>
  <si>
    <t>Kot npr. Primus FX 180 E ali najmanj enakovreden</t>
  </si>
  <si>
    <t>Kapacitete 18 kg/polnitev suhega perila,</t>
  </si>
  <si>
    <t>zgornja stranica stroja iz nerjavečega jekla,</t>
  </si>
  <si>
    <t>prostostoječ (brez sidranja),</t>
  </si>
  <si>
    <t>mikroprocesorski programator,</t>
  </si>
  <si>
    <t>različne nastavitve temperature,</t>
  </si>
  <si>
    <t>z ekološko fazo ter frekvenčno regulacijo vrtljajev motorja,</t>
  </si>
  <si>
    <t>Predpriprava za priklop tekočih detergentov (možnost krmiljenja črpalk za doziranje tekočih sredstev – pripravljeni mehanski in ele. izhodi).</t>
  </si>
  <si>
    <t>Ekonomično in hitro ogrevanje vode.</t>
  </si>
  <si>
    <t>z ekološkim čistilnim filtrom.</t>
  </si>
  <si>
    <t>Sistemsko varovanje pri rokovanju in delovanju.</t>
  </si>
  <si>
    <t>Ohišje in notranjost izdelana iz nerjavečega materiala INOX.</t>
  </si>
  <si>
    <t>Omogočati mora najmanj 6-7 ciklov v 8urni izmeni.</t>
  </si>
  <si>
    <t>Dimenzije so informativne narave, dopustno manjše odstopanje (VxŠxD): 1410x970x970 mm.</t>
  </si>
  <si>
    <t>Industrijski rotacijski sušilnik z rezerviranjem</t>
  </si>
  <si>
    <t>Kot npr. Primus T 16 EEC ali najmanj enakovreden.</t>
  </si>
  <si>
    <t>Kapacitete 16 kg/polnitev,</t>
  </si>
  <si>
    <t>Mikroprocesorski programator,</t>
  </si>
  <si>
    <t>Prisilna cirkulacija zraka preko grelnega registra</t>
  </si>
  <si>
    <t>Boben iz nerjavečega materiala INOX, brez temeljev in sidranja,</t>
  </si>
  <si>
    <t>Odvod vlažnega zraka s pomočjo lastnega ventilatorja,</t>
  </si>
  <si>
    <t>Varnostno stikalo vrat in stikalo za izklop v sili (CE norma), certifikat CE, ISO 9001 in ISO 14001.</t>
  </si>
  <si>
    <t>Omogočati mora najmanj 9-10 ciklov v 8 urni izmeni.</t>
  </si>
  <si>
    <t>Dimenzije:(VxŠxG): 1680x795x1280mm Dopustno manjše odstopanje od željenih dimenzij.</t>
  </si>
  <si>
    <t>Kot UNIVERZALNI KUHINJSKI STROJ HU 1020  FEUMA ali najmanj enakovreden</t>
  </si>
  <si>
    <t>UNIVERZALNI STROJ ZA REZANJE</t>
  </si>
  <si>
    <t>PLANETARNI MEŠALNIK</t>
  </si>
  <si>
    <t xml:space="preserve">Kapaciteta 40l  </t>
  </si>
  <si>
    <t>z dvižno glavo in snemljivo posodo INOX</t>
  </si>
  <si>
    <t>LUPILEC KROMPIRJA</t>
  </si>
  <si>
    <t xml:space="preserve">Kapaciteta 18Kg  </t>
  </si>
  <si>
    <t>Z obrazivno oblogo,</t>
  </si>
  <si>
    <t>Na podstavku  s spodnjim cedilom ( lovilcem odpadkov )</t>
  </si>
  <si>
    <t>Dimenzije: 380x770x1230</t>
  </si>
  <si>
    <t>POPIS NEVTRALE :</t>
  </si>
  <si>
    <t>VISEČA OMARICA ODPRTA S SPODNJO IN VMESNO POLICO INOX AISI 304 DIMENZIJA : 2000x350x660  ZADAJ ZAVIH 100mm</t>
  </si>
  <si>
    <t>TALNA PODLOŠKA ZA GOMOLJNICE 700x700 Inox: AISI 304</t>
  </si>
  <si>
    <t>REGAL  4 POLICE POLNE, DIM: 2000x700x2000 Inox: AISI 304</t>
  </si>
  <si>
    <t>REGAL  4 POLICE POLNE, DIM: 1500x700x2000 Inox: AISI 304</t>
  </si>
  <si>
    <t>VOZIČEK ZA ODPADKE S POKROVOM IN PEDALOM 75L DIM:  FI450x645mm  INOX AISI 304</t>
  </si>
  <si>
    <t>MIZA INOX NEVTRALENA  S SPODNJO IN VMESNO POLICO, INOX   AISI 304 DIMENZIJE: 2000x700x850  ZADAJ ZAVIH 100mm</t>
  </si>
  <si>
    <t>PULT INOX NEVTRALEN  S SPODNJO IN VMESNO POLICO ZAPRT S KRILNIMI VRATI,INOX AISI 304 DIMENZIJE: 900x700x850  ZADAJ ZAVIH 100mm</t>
  </si>
  <si>
    <t xml:space="preserve">VISEČA OMARICA ZAPRTA S KRILNIMI VRATI SPODNJO IN VMESNO POLICO, INOX AISI 304 DIMENZIJA : 900x350x660  </t>
  </si>
  <si>
    <t>SANITARNI UMIVALNIK S KOLENSKIM UPRAVLJANJEM NA TIPKO, INOX AISI 304 Z IZLIVNO REGULACIJSKO PIPO, SIFONOM IN MEŠALNIM VENTILOM  DIM: 400x400x250</t>
  </si>
  <si>
    <t>MIZA ODCEJALNA S SPODNJO POLICO BREZ VMESNE, INOX AISI 304 DIMENZIJE : 700x700x 850  ZADAJ POVRŠINA 100mm</t>
  </si>
  <si>
    <t>MIZA Z VGRAJENIM KORITOM 3X 500X500X300  ZADAJ ZAVIH 100mm S PREBOJEM ZA IZLIVNO PIPO IN TŠ PIPO Z IZLOVOM DIMENZIJE : 1800x700x 850  INOX AISI 403</t>
  </si>
  <si>
    <t>NAMIZNA TUŠ PIPA ZA KORITO Z TUŠEM IN MEŠALNO BATERIJO, INOX CEV</t>
  </si>
  <si>
    <t>NAMIZNA PIPA Z MEŠALNO BATERIJO, DALJŠI IZLIV</t>
  </si>
  <si>
    <t>MIZA, KORITO LEVO 400X500X250, PREBOJ ZA NAMIZNO PIPO DESNO, POVRŠINA INOX SPODAJ, SPODNJA IN VMESNA POLICA ODPRTO NA VSE STRANI DIM: 2000x700x850, ZADAJ POVRŠINA GOR100mmm   INOX AISI 304</t>
  </si>
  <si>
    <t>NAMIZNA PIPA Z MEŠALNO BATERIJO DALJŠI IZLIV</t>
  </si>
  <si>
    <t>MIZA S SPODNJO IN VMESNO POLICO, ODPRTA NA VSE STRANI DIM: 1600x700x850 ZADAJ POVRŠINA GOR100mmm   INOX AISI 304</t>
  </si>
  <si>
    <t>VISEČA OMARICA S SPODNJO IN VMESNO POLICO, ZAPRTA Z DRSNIMI VRATI DIMENZIJE : 1600x350x660,   INOX  AISI 304</t>
  </si>
  <si>
    <t>MIZA GRANIT POVRŠINA ZADAJ ZAVIH GRANIT 100mm   SPODAJ ODPRTA, DIMENZIJE 2000x700x850, INOX  AISI 304</t>
  </si>
  <si>
    <t>VOZIČEK ZA MOKO IN SLADKOR Z DELJIVIM POKROVOM,  KAPACITETA135L  DIMENZIJE : 395x700x725  INOX</t>
  </si>
  <si>
    <t>VOZIČEK ZA ODPADKE S POKROVOM IN PEDALOM, 75L, DIM:  FI450x645mm  INOX</t>
  </si>
  <si>
    <t>VOZIČEK PLATO, 4X KOLO, SPODNJA POLICA 600x1000mm, DIMENZIJE: 610x1030x935mm, INOX  AISI 304</t>
  </si>
  <si>
    <t>PULT INOX POVRŠINA, LEVO BLOK TREH NEVTRALNIH PREDALOV, DESNO SPODNJA IN VMESNA POLICA ZAPRTO S KRILNIMI VRATI, ZADAJ POVRŠINA GOR 100mm DIMENZIJE : 2200x700x850   INOX AISI 304</t>
  </si>
  <si>
    <t>VISEČA OMARICA S PODNJO IN VMESNO POLICO ZAPRTA Z DRSNIMI VRATI INOX AISI 304 DIMENZIJE : 1100x350x660</t>
  </si>
  <si>
    <t>VISEČA OMARICA S PODNJO IN VMESNO POLICO, ZAPRTA Z DRSNIMI VRATI INOX AISI 304 DIMENZIJE : 1700x350x660</t>
  </si>
  <si>
    <t>VISEČA OMARICA S SPODNJO IN VMESNO POLICO, ZAPRTA Z DRSNIMI VRATI, INOX AISI 304 DIMENZIJE : 2100x350x660</t>
  </si>
  <si>
    <t>VISEČA OMARICA S SPODNJO IN VMESNO POLICO, ZAPRTA Z DRSNIMI VRATI, INOX AISI 304, DIMENZIJE : 1600x350x660</t>
  </si>
  <si>
    <t>VOZIČEK ZA MOKO IN SLADKOR Z DELJIVIM POKROVOM,  KAPACITETA135L,  DIMENZIJE : 395x700x725  INOX</t>
  </si>
  <si>
    <t>BLOK MIZA, ZAPRTA S KRILNIMI VRATI, S SPODNJO POLICO BREZ VMESNE, DIMENZIJA : 800x900x850 INOX AISI 304</t>
  </si>
  <si>
    <t>BLOK MIZA, ZAPRTA Z ENOJNIM PREDALOM SPODAJ, KRILNIMI VRATI, SPODNJO POLICO  BREZ VMESNE POLICE,  DIMENZIJA : 800x900x850 INOX AISI 304</t>
  </si>
  <si>
    <t>BLOK MIZA ,ZAPRTA S KRILNIMI VRATI, SPODNJO POLICO BREZ VMESNE, DIMENZIJA : 700x900x850 INOX AISI 304</t>
  </si>
  <si>
    <t>BLOK PIPA,   preklopna   višina: 500 mm  globina: 650 mm</t>
  </si>
  <si>
    <t>BLOK MIZA, ZAPRTA S KRILNIMI VRATI, SPODNJO POLICO BREZ VMESNE, DIMENZIJA : 400x900x850 INOX AISI 304</t>
  </si>
  <si>
    <t>VOZIČEK ZA ODPADKE S POKROVOM IN PEDALOM 75L, DIM:  FI450x645mm  INOX</t>
  </si>
  <si>
    <t>PULT  INOX POVRŠINA, ZAPRT S KRILNIMI VRATI, SPODNJO IN VMESNO POLICO ZADAJ POVRŠINA 100mm  DIMENZIJE : 120x700x850   INOX AISI 304</t>
  </si>
  <si>
    <t>VISEČA OMARICA ZAPRTA S KRILNIMI VRATI, SPODNJO IN VMESNO POLICO, DIMENZIJE 1200x700x660   Inox: AISI 304</t>
  </si>
  <si>
    <t>MIZA,  SPODAJ ODPRTA,  INOX POVRŠINA, ZADAJ ZAVIH 100mm, DIMENZIJE : 2800x700x900,   Inox: AISI 304</t>
  </si>
  <si>
    <t>PULT, LEVO KORITO 400X500X250, INOX POVRŠINA S SPODNJO IN VMESNO POLICO, ZADAJ ZAVIH 100mm,  PREBOJ ZA NAMIZNO PIPO, DIMENZIJA 2000x700x850,  Inox: AISI 304</t>
  </si>
  <si>
    <t>PULT  INOX POVRŠINA S SPODNJO IN VMESNO POLICO, ZAPRT S KRILNIMI VRATI, ZADAJ ZAVIH 100mm, DIMENZIJA 1600x700x850,   Inox: AISI 304</t>
  </si>
  <si>
    <t>VISEČA OMARICA ZAPRTA S KRILNIMI VRATI, SPODNJO IN VMESNO POLICO, DIMENZIJE 1600x700x660,   Inox: AISI 304</t>
  </si>
  <si>
    <t>VISEČA OMARICA, ZAPRTA S KRILNIMI VRATI SPODNJO IN VMESNO POLICO, DIMENZIJE 1500x700x660,   Inox: AISI 304</t>
  </si>
  <si>
    <t>MIZA ODCEJALNA S SPODNJO IN VMESNO POLICO, ZADAJ ROB 100mm  prilagojena pomivalnemu stroju (DIMENZIJE : 700x700x850)</t>
  </si>
  <si>
    <t>MIZA, DVA KORITA 600X500X320,  S SPODNJO POLICO, ZADAJ ROB 100mm, PREBOJ ZA NAMIZNO TUŠ PIPO, DIMENZIJE : 2000x700x850</t>
  </si>
  <si>
    <t>Podstavek z vodili za pladnje</t>
  </si>
  <si>
    <t>Priključna moč:  1100W, 3N,  400V</t>
  </si>
  <si>
    <r>
      <t>Z gnetenje, stepanje, miksanje v kompletu s posodo 400V,</t>
    </r>
    <r>
      <rPr>
        <sz val="11"/>
        <rFont val="Arial"/>
        <family val="2"/>
        <charset val="238"/>
      </rPr>
      <t xml:space="preserve"> 3N,</t>
    </r>
    <r>
      <rPr>
        <sz val="11"/>
        <color theme="1"/>
        <rFont val="Arial"/>
        <family val="2"/>
        <charset val="238"/>
      </rPr>
      <t xml:space="preserve"> 1100W   </t>
    </r>
  </si>
  <si>
    <t>SANITARNI UMIVALNIK S KOLENSKIM UPRAVLJANJEM NA TIPKO, INOX AISI 304, Z IZLIVNO REGULACIJSKO PIPO, SIFONOM IN MEŠALNIM VENTILOM  DIM: 400x400x250</t>
  </si>
  <si>
    <t>OMARA DVO NIVOJSKA, ZAPRTA Z DRSNIMI VRATI,  DIM: 1500x700x2000, INOX AISI 304</t>
  </si>
  <si>
    <t>IZLIVNO KORITO Z UMIVALNIKOM , MEŠALNA BATERIJA DVOROČNA, INOX AISI 304, dimenzije:500x700x850mm</t>
  </si>
  <si>
    <t>OMARA ENOPREKATNA, ZAPRTA Z KRILNIMI VRATI ZA ČISTILA, DIMENZIJE: 1100x700x2000,  INOX AISI 304</t>
  </si>
  <si>
    <t>PULT INOX NEVTRALEN,  S SPODNJO IN VMESNO POLICO, ZAPRT Z DRSNIMI VRATI, INOX AISI 304, DIMENZIJE: 1500x700x850  ZADAJ ZAVIH 100mm</t>
  </si>
  <si>
    <t>KONZOLNA POLICA  S KONZOLAMA INOX AISI304 DIMENZIJA : 2000x350x40  ZAVIH 40</t>
  </si>
  <si>
    <t xml:space="preserve">KONZOLNA POLICA  S KONZOLAMA INOX AISI304 DIMENZIJA : 1800x350x40  ZAVIH 40 </t>
  </si>
  <si>
    <t>PULT, LEVO KORITO 400X500X250  S PREBOJEM ZA NAMIZNO PIPO, DESNO PROSTOR ZA KOŠ ZA ODPADKE,  OSTALO ZAPRTO S KRILNIMI VRATI, SPODNJO IN VMESNO POLICO DIMEZIJE :  2200x700x850, ZADAJ ZAVIH GOR 100mm INOX AISI 304</t>
  </si>
  <si>
    <t>PULT DESNO KORITO 400X500X250  S PREBOJEM ZA NAMIZNO PIPO, LEVO PROSTOR ZA KOŠ ZA ODPADKE,  OSTALO ZAPRTO S KRILNIMI VRATI, SPODNJO IN VMESNO POLICO DIMEZIJE :  2100x700x850, ZADAJ ZAVIH GOR 100mm INOX AISI 304</t>
  </si>
  <si>
    <t>PULT, DESNO KORITO 400X500X250  S PREBOJEM ZA NAMIZNO PIPO, LEVO PROSTOR VOZIČEK ZA MOKO, OSTALO ZAPRTO S KRILNIMI VRATI SPODNJO IN VMESNO POLICO, DIMEZIJE :  2100x700x850, ZADAJ ZAVIH GOR 100mm INOX AISI 304</t>
  </si>
  <si>
    <t>MIZA INOX POVRŠINA S SPODNJO IN VMESNO POLICO, ODPRTA, DIMENZIJE 1900x700x850,  ZADAJ ZAVIH 100mm INIOX  AISI 304</t>
  </si>
  <si>
    <t xml:space="preserve">KONZOLNA POLICA  ODCEJALNIK S KONZOLAMA, INOX AISI304, DIMENZIJA : 700x350x40  ZAVIH 40  </t>
  </si>
  <si>
    <t>Izvedba stroja po DIN 10512 ali drug enakovreden standard</t>
  </si>
  <si>
    <t>dno posode iz narejeno iz plemenitega jekla AISI 316Ti z naklonom proti izpustu</t>
  </si>
  <si>
    <t xml:space="preserve">delovna površina narejena s poglobitvijo  in izpustom s cevjo, ki odvaja polite tekočine v pred aparat vgrajene talne rešetke </t>
  </si>
  <si>
    <t>kotel opremljen z napravo za omejevanje tlaka, ki skrbi za pravilno delovanje pri nadtlaku in podtlaku parnega dela posode</t>
  </si>
  <si>
    <t>na napravi za omejevanje tlaka vgrajen manometer z oznako najvišje dovoljenega tlaka 0,5 bar</t>
  </si>
  <si>
    <t>na stikalni plošči vgrajen krmilni gumb plinske pipe, ki zagotavlja brezstopenjsko regulacijo</t>
  </si>
  <si>
    <t>pokrov kotla uravnotežen, tako da samostojno stoji v vseh pozicijah odpiranja</t>
  </si>
  <si>
    <t>gumbi na stikalni plošči umeščeni v zaščitnih posteljicah, ki preprečujejo mehanske poškodbe in zatekanje,</t>
  </si>
  <si>
    <t>kot npr. Kogast PK-T9/100-0 ali najmanj enakovredno</t>
  </si>
  <si>
    <t>konstrukcija mora omogočati vse možne kombinacije vgradenj gorilnikov (spredaj,zadaj,levo,desno)</t>
  </si>
  <si>
    <t xml:space="preserve">poraba plina največ: 2,54 kg/h (U.N.P.), 3,29 m3/h (zem. plin) </t>
  </si>
  <si>
    <t>VOZIČEK ZA ODPADKE S POKROVOM IN PEDALOM 75L DIM:  fi 450 x h 645mm  INOX</t>
  </si>
  <si>
    <t>KONZOLNA POLICA  S KONZOLAMA, INOX AISI 304, DIMENZIJA : 2000x350x40,  ZAVIH 40  mm</t>
  </si>
  <si>
    <t>Skupaj brez DDV</t>
  </si>
  <si>
    <t xml:space="preserve">Dim. 800/900/900 </t>
  </si>
  <si>
    <t>HODNIK</t>
  </si>
  <si>
    <r>
      <rPr>
        <b/>
        <sz val="11"/>
        <rFont val="Calibri"/>
        <family val="2"/>
        <charset val="238"/>
        <scheme val="minor"/>
      </rPr>
      <t>MIZA</t>
    </r>
    <r>
      <rPr>
        <sz val="11"/>
        <rFont val="Calibri"/>
        <family val="2"/>
        <charset val="238"/>
        <scheme val="minor"/>
      </rPr>
      <t>, ODPRTA POVRŠINA, INOX SPODNJA POLICA BREZ VMESNE POLICE,   ZADAJ ROB 100mm, DIMENZIJE 1200x700x850</t>
    </r>
  </si>
  <si>
    <t>SKUOPAJ Z DDV</t>
  </si>
  <si>
    <t>SKUPAJ Z DDV</t>
  </si>
  <si>
    <t>Ponujeni proizvajalec:</t>
  </si>
  <si>
    <t>Ponujeni model</t>
  </si>
  <si>
    <t>Ponujeni model:</t>
  </si>
</sst>
</file>

<file path=xl/styles.xml><?xml version="1.0" encoding="utf-8"?>
<styleSheet xmlns="http://schemas.openxmlformats.org/spreadsheetml/2006/main">
  <numFmts count="2">
    <numFmt numFmtId="43" formatCode="_-* #,##0.00\ _S_I_T_-;\-* #,##0.00\ _S_I_T_-;_-* &quot;-&quot;??\ _S_I_T_-;_-@_-"/>
    <numFmt numFmtId="164" formatCode="_-* #,##0.00\ [$€-1]_-;\-* #,##0.00\ [$€-1]_-;_-* &quot;-&quot;??\ [$€-1]_-;_-@_-"/>
  </numFmts>
  <fonts count="18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1" fontId="3" fillId="0" borderId="0" xfId="0" applyNumberFormat="1" applyFont="1"/>
    <xf numFmtId="0" fontId="3" fillId="0" borderId="0" xfId="0" applyFont="1"/>
    <xf numFmtId="9" fontId="0" fillId="0" borderId="0" xfId="0" applyNumberFormat="1"/>
    <xf numFmtId="0" fontId="0" fillId="0" borderId="0" xfId="0" applyAlignment="1">
      <alignment vertical="center"/>
    </xf>
    <xf numFmtId="43" fontId="3" fillId="0" borderId="0" xfId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/>
    <xf numFmtId="0" fontId="10" fillId="0" borderId="1" xfId="0" applyFont="1" applyBorder="1"/>
    <xf numFmtId="0" fontId="0" fillId="0" borderId="1" xfId="0" applyFont="1" applyBorder="1"/>
    <xf numFmtId="0" fontId="12" fillId="0" borderId="1" xfId="0" applyFont="1" applyBorder="1"/>
    <xf numFmtId="0" fontId="7" fillId="0" borderId="6" xfId="0" applyFont="1" applyBorder="1"/>
    <xf numFmtId="0" fontId="7" fillId="0" borderId="4" xfId="0" applyFont="1" applyBorder="1" applyAlignment="1">
      <alignment horizontal="center" vertical="center"/>
    </xf>
    <xf numFmtId="0" fontId="7" fillId="0" borderId="0" xfId="0" applyFont="1" applyBorder="1"/>
    <xf numFmtId="0" fontId="7" fillId="0" borderId="8" xfId="0" applyFont="1" applyBorder="1"/>
    <xf numFmtId="0" fontId="7" fillId="0" borderId="1" xfId="0" applyFont="1" applyBorder="1" applyAlignment="1">
      <alignment wrapText="1"/>
    </xf>
    <xf numFmtId="0" fontId="0" fillId="0" borderId="8" xfId="0" applyBorder="1"/>
    <xf numFmtId="0" fontId="0" fillId="0" borderId="3" xfId="0" applyBorder="1"/>
    <xf numFmtId="0" fontId="0" fillId="0" borderId="0" xfId="0" applyBorder="1"/>
    <xf numFmtId="164" fontId="0" fillId="0" borderId="0" xfId="0" applyNumberFormat="1" applyBorder="1"/>
    <xf numFmtId="164" fontId="3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9" fillId="0" borderId="0" xfId="0" applyFont="1" applyBorder="1" applyAlignment="1">
      <alignment wrapText="1"/>
    </xf>
    <xf numFmtId="0" fontId="13" fillId="0" borderId="11" xfId="0" applyFont="1" applyBorder="1"/>
    <xf numFmtId="0" fontId="13" fillId="0" borderId="12" xfId="0" applyFont="1" applyBorder="1"/>
    <xf numFmtId="0" fontId="13" fillId="0" borderId="12" xfId="0" applyFont="1" applyBorder="1" applyAlignment="1">
      <alignment wrapText="1"/>
    </xf>
    <xf numFmtId="0" fontId="14" fillId="0" borderId="11" xfId="0" applyFont="1" applyBorder="1"/>
    <xf numFmtId="0" fontId="7" fillId="0" borderId="0" xfId="0" applyFont="1" applyBorder="1" applyAlignment="1">
      <alignment vertical="top"/>
    </xf>
    <xf numFmtId="0" fontId="14" fillId="0" borderId="14" xfId="0" applyFont="1" applyBorder="1"/>
    <xf numFmtId="0" fontId="7" fillId="0" borderId="5" xfId="0" applyFont="1" applyBorder="1" applyAlignment="1">
      <alignment vertical="top"/>
    </xf>
    <xf numFmtId="0" fontId="0" fillId="0" borderId="16" xfId="0" applyBorder="1"/>
    <xf numFmtId="0" fontId="7" fillId="0" borderId="1" xfId="0" applyFont="1" applyFill="1" applyBorder="1"/>
    <xf numFmtId="0" fontId="14" fillId="0" borderId="13" xfId="0" applyFont="1" applyBorder="1"/>
    <xf numFmtId="0" fontId="8" fillId="0" borderId="7" xfId="0" applyFont="1" applyBorder="1"/>
    <xf numFmtId="0" fontId="8" fillId="0" borderId="11" xfId="0" applyFont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17" xfId="0" applyFont="1" applyBorder="1"/>
    <xf numFmtId="0" fontId="3" fillId="0" borderId="10" xfId="0" applyFont="1" applyBorder="1"/>
    <xf numFmtId="0" fontId="7" fillId="0" borderId="7" xfId="0" applyFont="1" applyBorder="1" applyAlignment="1">
      <alignment vertical="top"/>
    </xf>
    <xf numFmtId="0" fontId="14" fillId="0" borderId="0" xfId="0" applyFont="1" applyFill="1" applyBorder="1"/>
    <xf numFmtId="0" fontId="8" fillId="0" borderId="18" xfId="0" applyFont="1" applyBorder="1" applyAlignment="1">
      <alignment vertical="top" wrapText="1"/>
    </xf>
    <xf numFmtId="0" fontId="7" fillId="0" borderId="4" xfId="0" applyFont="1" applyBorder="1" applyAlignment="1"/>
    <xf numFmtId="0" fontId="14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6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7" fillId="0" borderId="7" xfId="0" applyFont="1" applyBorder="1"/>
    <xf numFmtId="0" fontId="14" fillId="0" borderId="15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7" fillId="0" borderId="1" xfId="0" applyFont="1" applyBorder="1" applyAlignment="1">
      <alignment horizontal="right" vertical="top"/>
    </xf>
    <xf numFmtId="0" fontId="0" fillId="0" borderId="1" xfId="0" applyFill="1" applyBorder="1" applyAlignment="1">
      <alignment wrapText="1"/>
    </xf>
    <xf numFmtId="0" fontId="14" fillId="0" borderId="19" xfId="0" applyFont="1" applyBorder="1" applyAlignment="1">
      <alignment wrapText="1"/>
    </xf>
    <xf numFmtId="0" fontId="14" fillId="0" borderId="19" xfId="0" applyFont="1" applyBorder="1"/>
    <xf numFmtId="0" fontId="13" fillId="0" borderId="20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49" fontId="3" fillId="0" borderId="0" xfId="0" applyNumberFormat="1" applyFont="1"/>
    <xf numFmtId="0" fontId="7" fillId="0" borderId="1" xfId="0" applyFont="1" applyBorder="1" applyAlignment="1">
      <alignment horizontal="left" vertical="center"/>
    </xf>
    <xf numFmtId="0" fontId="7" fillId="0" borderId="21" xfId="0" applyFont="1" applyBorder="1"/>
    <xf numFmtId="164" fontId="0" fillId="0" borderId="8" xfId="0" applyNumberFormat="1" applyBorder="1"/>
    <xf numFmtId="0" fontId="7" fillId="0" borderId="0" xfId="0" applyFont="1" applyFill="1" applyBorder="1"/>
    <xf numFmtId="0" fontId="13" fillId="0" borderId="16" xfId="0" applyFont="1" applyBorder="1" applyAlignment="1">
      <alignment vertical="center" wrapText="1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6" fillId="0" borderId="9" xfId="0" applyFont="1" applyBorder="1" applyAlignment="1"/>
    <xf numFmtId="0" fontId="14" fillId="0" borderId="0" xfId="0" applyFont="1" applyBorder="1" applyAlignment="1"/>
    <xf numFmtId="0" fontId="11" fillId="0" borderId="7" xfId="0" applyFont="1" applyBorder="1"/>
    <xf numFmtId="0" fontId="0" fillId="0" borderId="0" xfId="0" applyBorder="1" applyAlignment="1">
      <alignment horizontal="center" vertical="center"/>
    </xf>
    <xf numFmtId="0" fontId="14" fillId="0" borderId="23" xfId="0" applyFont="1" applyBorder="1"/>
    <xf numFmtId="0" fontId="14" fillId="0" borderId="18" xfId="0" applyFont="1" applyFill="1" applyBorder="1" applyAlignment="1">
      <alignment wrapText="1"/>
    </xf>
    <xf numFmtId="164" fontId="3" fillId="0" borderId="15" xfId="0" applyNumberFormat="1" applyFont="1" applyBorder="1"/>
    <xf numFmtId="0" fontId="14" fillId="0" borderId="16" xfId="0" applyFont="1" applyFill="1" applyBorder="1" applyAlignment="1">
      <alignment wrapText="1"/>
    </xf>
    <xf numFmtId="164" fontId="3" fillId="0" borderId="16" xfId="0" applyNumberFormat="1" applyFont="1" applyBorder="1"/>
    <xf numFmtId="0" fontId="14" fillId="0" borderId="17" xfId="0" applyFont="1" applyFill="1" applyBorder="1" applyAlignment="1">
      <alignment wrapText="1"/>
    </xf>
    <xf numFmtId="164" fontId="3" fillId="0" borderId="17" xfId="0" applyNumberFormat="1" applyFont="1" applyBorder="1"/>
    <xf numFmtId="0" fontId="13" fillId="0" borderId="18" xfId="0" applyFont="1" applyBorder="1" applyAlignment="1">
      <alignment wrapText="1"/>
    </xf>
    <xf numFmtId="164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164" fontId="0" fillId="0" borderId="8" xfId="0" applyNumberFormat="1" applyBorder="1" applyProtection="1">
      <protection locked="0"/>
    </xf>
    <xf numFmtId="4" fontId="0" fillId="0" borderId="1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0" borderId="3" xfId="0" applyNumberFormat="1" applyBorder="1" applyProtection="1">
      <protection locked="0"/>
    </xf>
    <xf numFmtId="0" fontId="0" fillId="0" borderId="1" xfId="0" applyBorder="1" applyAlignment="1">
      <alignment horizontal="center"/>
    </xf>
    <xf numFmtId="0" fontId="8" fillId="0" borderId="24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14" fillId="0" borderId="1" xfId="0" applyFont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left" wrapText="1"/>
      <protection locked="0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view="pageLayout" zoomScale="79" zoomScaleNormal="100" zoomScalePageLayoutView="79" workbookViewId="0">
      <selection activeCell="F4" sqref="F4:F90"/>
    </sheetView>
  </sheetViews>
  <sheetFormatPr defaultRowHeight="15"/>
  <cols>
    <col min="1" max="1" width="4.42578125" bestFit="1" customWidth="1"/>
    <col min="2" max="2" width="4.5703125" customWidth="1"/>
    <col min="3" max="3" width="68" style="2" customWidth="1"/>
    <col min="4" max="4" width="6" customWidth="1"/>
    <col min="5" max="5" width="7.7109375" customWidth="1"/>
    <col min="6" max="6" width="13.85546875" bestFit="1" customWidth="1"/>
    <col min="7" max="7" width="13.85546875" customWidth="1"/>
  </cols>
  <sheetData>
    <row r="1" spans="1:7" ht="23.25">
      <c r="B1" s="12" t="s">
        <v>302</v>
      </c>
      <c r="D1" s="38"/>
      <c r="E1" s="38"/>
      <c r="F1" s="38"/>
      <c r="G1" s="38"/>
    </row>
    <row r="3" spans="1:7" ht="18.75">
      <c r="A3" s="1" t="s">
        <v>0</v>
      </c>
      <c r="B3" s="1" t="s">
        <v>111</v>
      </c>
      <c r="C3" s="8"/>
      <c r="D3" s="13" t="s">
        <v>115</v>
      </c>
      <c r="E3" s="13" t="s">
        <v>116</v>
      </c>
      <c r="F3" s="13" t="s">
        <v>143</v>
      </c>
      <c r="G3" s="13" t="s">
        <v>144</v>
      </c>
    </row>
    <row r="4" spans="1:7">
      <c r="B4" s="13" t="s">
        <v>1</v>
      </c>
      <c r="C4" s="14" t="s">
        <v>305</v>
      </c>
      <c r="D4" s="13" t="s">
        <v>8</v>
      </c>
      <c r="E4" s="13">
        <v>1</v>
      </c>
      <c r="F4" s="106"/>
      <c r="G4" s="15">
        <f>ROUND(E4*F4,2)</f>
        <v>0</v>
      </c>
    </row>
    <row r="5" spans="1:7">
      <c r="B5" s="13" t="s">
        <v>2</v>
      </c>
      <c r="C5" s="14" t="s">
        <v>306</v>
      </c>
      <c r="D5" s="13" t="s">
        <v>8</v>
      </c>
      <c r="E5" s="13">
        <v>1</v>
      </c>
      <c r="F5" s="106"/>
      <c r="G5" s="15">
        <f t="shared" ref="G5:G8" si="0">ROUND(E5*F5,2)</f>
        <v>0</v>
      </c>
    </row>
    <row r="6" spans="1:7">
      <c r="B6" s="13" t="s">
        <v>3</v>
      </c>
      <c r="C6" s="14" t="s">
        <v>306</v>
      </c>
      <c r="D6" s="13" t="s">
        <v>8</v>
      </c>
      <c r="E6" s="13">
        <v>1</v>
      </c>
      <c r="F6" s="106"/>
      <c r="G6" s="15">
        <f t="shared" si="0"/>
        <v>0</v>
      </c>
    </row>
    <row r="7" spans="1:7">
      <c r="B7" s="13" t="s">
        <v>4</v>
      </c>
      <c r="C7" s="14" t="s">
        <v>304</v>
      </c>
      <c r="D7" s="13" t="s">
        <v>8</v>
      </c>
      <c r="E7" s="13">
        <v>1</v>
      </c>
      <c r="F7" s="106"/>
      <c r="G7" s="15">
        <f t="shared" si="0"/>
        <v>0</v>
      </c>
    </row>
    <row r="8" spans="1:7">
      <c r="B8" s="13" t="s">
        <v>5</v>
      </c>
      <c r="C8" s="14" t="s">
        <v>304</v>
      </c>
      <c r="D8" s="13" t="s">
        <v>8</v>
      </c>
      <c r="E8" s="13">
        <v>1</v>
      </c>
      <c r="F8" s="106"/>
      <c r="G8" s="15">
        <f t="shared" si="0"/>
        <v>0</v>
      </c>
    </row>
    <row r="9" spans="1:7">
      <c r="F9" s="107"/>
    </row>
    <row r="10" spans="1:7">
      <c r="F10" s="107"/>
    </row>
    <row r="11" spans="1:7" ht="18.75">
      <c r="A11" s="1" t="s">
        <v>6</v>
      </c>
      <c r="B11" s="1" t="s">
        <v>110</v>
      </c>
      <c r="C11" s="8"/>
      <c r="F11" s="107"/>
    </row>
    <row r="12" spans="1:7" ht="45">
      <c r="A12" s="21"/>
      <c r="B12" s="22" t="s">
        <v>7</v>
      </c>
      <c r="C12" s="23" t="s">
        <v>348</v>
      </c>
      <c r="D12" s="24" t="s">
        <v>8</v>
      </c>
      <c r="E12" s="24">
        <v>1</v>
      </c>
      <c r="F12" s="106"/>
      <c r="G12" s="15">
        <f t="shared" ref="G12:G17" si="1">ROUND(E12*F12,2)</f>
        <v>0</v>
      </c>
    </row>
    <row r="13" spans="1:7" ht="30">
      <c r="B13" s="13" t="s">
        <v>9</v>
      </c>
      <c r="C13" s="78" t="s">
        <v>307</v>
      </c>
      <c r="D13" s="13" t="s">
        <v>8</v>
      </c>
      <c r="E13" s="13">
        <v>1</v>
      </c>
      <c r="F13" s="106"/>
      <c r="G13" s="15">
        <f t="shared" si="1"/>
        <v>0</v>
      </c>
    </row>
    <row r="14" spans="1:7" ht="30">
      <c r="B14" s="13" t="s">
        <v>10</v>
      </c>
      <c r="C14" s="14" t="s">
        <v>112</v>
      </c>
      <c r="D14" s="13" t="s">
        <v>8</v>
      </c>
      <c r="E14" s="13">
        <v>1</v>
      </c>
      <c r="F14" s="106"/>
      <c r="G14" s="15">
        <f t="shared" si="1"/>
        <v>0</v>
      </c>
    </row>
    <row r="15" spans="1:7" ht="30">
      <c r="B15" s="13" t="s">
        <v>11</v>
      </c>
      <c r="C15" s="14" t="s">
        <v>349</v>
      </c>
      <c r="D15" s="13" t="s">
        <v>8</v>
      </c>
      <c r="E15" s="13">
        <v>1</v>
      </c>
      <c r="F15" s="106"/>
      <c r="G15" s="15">
        <f t="shared" si="1"/>
        <v>0</v>
      </c>
    </row>
    <row r="16" spans="1:7" ht="30">
      <c r="B16" s="13" t="s">
        <v>13</v>
      </c>
      <c r="C16" s="14" t="s">
        <v>350</v>
      </c>
      <c r="D16" s="13" t="s">
        <v>8</v>
      </c>
      <c r="E16" s="13">
        <v>1</v>
      </c>
      <c r="F16" s="106"/>
      <c r="G16" s="15">
        <f t="shared" si="1"/>
        <v>0</v>
      </c>
    </row>
    <row r="17" spans="1:7" ht="30">
      <c r="B17" s="13" t="s">
        <v>14</v>
      </c>
      <c r="C17" s="14" t="s">
        <v>351</v>
      </c>
      <c r="D17" s="13" t="s">
        <v>8</v>
      </c>
      <c r="E17" s="13">
        <v>1</v>
      </c>
      <c r="F17" s="106"/>
      <c r="G17" s="15">
        <f t="shared" si="1"/>
        <v>0</v>
      </c>
    </row>
    <row r="18" spans="1:7">
      <c r="F18" s="107"/>
    </row>
    <row r="19" spans="1:7" ht="18.75">
      <c r="A19" s="1" t="s">
        <v>15</v>
      </c>
      <c r="B19" s="1" t="s">
        <v>16</v>
      </c>
      <c r="C19" s="8"/>
      <c r="F19" s="108"/>
      <c r="G19" s="39"/>
    </row>
    <row r="20" spans="1:7" ht="45">
      <c r="B20" s="13" t="s">
        <v>18</v>
      </c>
      <c r="C20" s="14" t="s">
        <v>352</v>
      </c>
      <c r="D20" s="13" t="s">
        <v>8</v>
      </c>
      <c r="E20" s="13">
        <v>1</v>
      </c>
      <c r="F20" s="106"/>
      <c r="G20" s="15">
        <f t="shared" ref="G20:G32" si="2">ROUND(E20*F20,2)</f>
        <v>0</v>
      </c>
    </row>
    <row r="21" spans="1:7" ht="30">
      <c r="B21" s="13" t="s">
        <v>19</v>
      </c>
      <c r="C21" s="14" t="s">
        <v>113</v>
      </c>
      <c r="D21" s="13" t="s">
        <v>8</v>
      </c>
      <c r="E21" s="13">
        <v>1</v>
      </c>
      <c r="F21" s="106"/>
      <c r="G21" s="15">
        <f t="shared" si="2"/>
        <v>0</v>
      </c>
    </row>
    <row r="22" spans="1:7" ht="30">
      <c r="B22" s="13" t="s">
        <v>20</v>
      </c>
      <c r="C22" s="14" t="s">
        <v>308</v>
      </c>
      <c r="D22" s="13" t="s">
        <v>8</v>
      </c>
      <c r="E22" s="13">
        <v>1</v>
      </c>
      <c r="F22" s="106"/>
      <c r="G22" s="15">
        <f t="shared" si="2"/>
        <v>0</v>
      </c>
    </row>
    <row r="23" spans="1:7" ht="30">
      <c r="B23" s="13" t="s">
        <v>21</v>
      </c>
      <c r="C23" s="14" t="s">
        <v>303</v>
      </c>
      <c r="D23" s="13" t="s">
        <v>8</v>
      </c>
      <c r="E23" s="13">
        <v>1</v>
      </c>
      <c r="F23" s="106"/>
      <c r="G23" s="15">
        <f t="shared" si="2"/>
        <v>0</v>
      </c>
    </row>
    <row r="24" spans="1:7" ht="30">
      <c r="B24" s="13" t="s">
        <v>22</v>
      </c>
      <c r="C24" s="14" t="s">
        <v>309</v>
      </c>
      <c r="D24" s="13" t="s">
        <v>8</v>
      </c>
      <c r="E24" s="13">
        <v>1</v>
      </c>
      <c r="F24" s="106"/>
      <c r="G24" s="15">
        <f t="shared" si="2"/>
        <v>0</v>
      </c>
    </row>
    <row r="25" spans="1:7" ht="30">
      <c r="B25" s="13" t="s">
        <v>23</v>
      </c>
      <c r="C25" s="14" t="s">
        <v>310</v>
      </c>
      <c r="D25" s="13" t="s">
        <v>8</v>
      </c>
      <c r="E25" s="13">
        <v>1</v>
      </c>
      <c r="F25" s="106"/>
      <c r="G25" s="15">
        <f t="shared" si="2"/>
        <v>0</v>
      </c>
    </row>
    <row r="26" spans="1:7" ht="45">
      <c r="A26" s="21"/>
      <c r="B26" s="22" t="s">
        <v>24</v>
      </c>
      <c r="C26" s="23" t="s">
        <v>311</v>
      </c>
      <c r="D26" s="24" t="s">
        <v>8</v>
      </c>
      <c r="E26" s="24">
        <v>1</v>
      </c>
      <c r="F26" s="106"/>
      <c r="G26" s="15">
        <f t="shared" si="2"/>
        <v>0</v>
      </c>
    </row>
    <row r="27" spans="1:7" ht="30">
      <c r="B27" s="13" t="s">
        <v>25</v>
      </c>
      <c r="C27" s="14" t="s">
        <v>307</v>
      </c>
      <c r="D27" s="13" t="s">
        <v>8</v>
      </c>
      <c r="E27" s="13">
        <v>1</v>
      </c>
      <c r="F27" s="106"/>
      <c r="G27" s="15">
        <f t="shared" si="2"/>
        <v>0</v>
      </c>
    </row>
    <row r="28" spans="1:7" ht="30">
      <c r="B28" s="13" t="s">
        <v>26</v>
      </c>
      <c r="C28" s="14" t="s">
        <v>312</v>
      </c>
      <c r="D28" s="13" t="s">
        <v>8</v>
      </c>
      <c r="E28" s="13">
        <v>1</v>
      </c>
      <c r="F28" s="106"/>
      <c r="G28" s="15">
        <f t="shared" si="2"/>
        <v>0</v>
      </c>
    </row>
    <row r="29" spans="1:7" ht="30">
      <c r="B29" s="13" t="s">
        <v>27</v>
      </c>
      <c r="C29" s="14" t="s">
        <v>359</v>
      </c>
      <c r="D29" s="13" t="s">
        <v>8</v>
      </c>
      <c r="E29" s="13">
        <v>1</v>
      </c>
      <c r="F29" s="106"/>
      <c r="G29" s="15">
        <f t="shared" si="2"/>
        <v>0</v>
      </c>
    </row>
    <row r="30" spans="1:7" ht="45">
      <c r="B30" s="13" t="s">
        <v>28</v>
      </c>
      <c r="C30" s="14" t="s">
        <v>313</v>
      </c>
      <c r="D30" s="13" t="s">
        <v>8</v>
      </c>
      <c r="E30" s="13">
        <v>1</v>
      </c>
      <c r="F30" s="106"/>
      <c r="G30" s="15">
        <f t="shared" si="2"/>
        <v>0</v>
      </c>
    </row>
    <row r="31" spans="1:7">
      <c r="B31" s="13" t="s">
        <v>29</v>
      </c>
      <c r="C31" s="14" t="s">
        <v>314</v>
      </c>
      <c r="D31" s="13" t="s">
        <v>8</v>
      </c>
      <c r="E31" s="13">
        <v>1</v>
      </c>
      <c r="F31" s="106"/>
      <c r="G31" s="15">
        <f t="shared" si="2"/>
        <v>0</v>
      </c>
    </row>
    <row r="32" spans="1:7">
      <c r="B32" s="13" t="s">
        <v>30</v>
      </c>
      <c r="C32" s="14" t="s">
        <v>315</v>
      </c>
      <c r="D32" s="13" t="s">
        <v>8</v>
      </c>
      <c r="E32" s="13">
        <v>1</v>
      </c>
      <c r="F32" s="106"/>
      <c r="G32" s="15">
        <f t="shared" si="2"/>
        <v>0</v>
      </c>
    </row>
    <row r="33" spans="1:7" ht="18.75">
      <c r="A33" s="1" t="s">
        <v>33</v>
      </c>
      <c r="B33" s="1" t="s">
        <v>34</v>
      </c>
      <c r="C33" s="8"/>
      <c r="F33" s="108"/>
      <c r="G33" s="39"/>
    </row>
    <row r="34" spans="1:7" ht="60">
      <c r="B34" s="13" t="s">
        <v>36</v>
      </c>
      <c r="C34" s="14" t="s">
        <v>316</v>
      </c>
      <c r="D34" s="13" t="s">
        <v>8</v>
      </c>
      <c r="E34" s="13">
        <v>1</v>
      </c>
      <c r="F34" s="106"/>
      <c r="G34" s="15">
        <f t="shared" ref="G34:G44" si="3">ROUND(E34*F34,2)</f>
        <v>0</v>
      </c>
    </row>
    <row r="35" spans="1:7" ht="30">
      <c r="B35" s="13" t="s">
        <v>37</v>
      </c>
      <c r="C35" s="14" t="s">
        <v>353</v>
      </c>
      <c r="D35" s="13" t="s">
        <v>8</v>
      </c>
      <c r="E35" s="13">
        <v>2</v>
      </c>
      <c r="F35" s="106"/>
      <c r="G35" s="15">
        <f t="shared" si="3"/>
        <v>0</v>
      </c>
    </row>
    <row r="36" spans="1:7">
      <c r="B36" s="13" t="s">
        <v>38</v>
      </c>
      <c r="C36" s="14" t="s">
        <v>317</v>
      </c>
      <c r="D36" s="13" t="s">
        <v>8</v>
      </c>
      <c r="E36" s="13">
        <v>1</v>
      </c>
      <c r="F36" s="106"/>
      <c r="G36" s="15">
        <f t="shared" si="3"/>
        <v>0</v>
      </c>
    </row>
    <row r="37" spans="1:7" ht="30">
      <c r="B37" s="13" t="s">
        <v>39</v>
      </c>
      <c r="C37" s="14" t="s">
        <v>318</v>
      </c>
      <c r="D37" s="13" t="s">
        <v>8</v>
      </c>
      <c r="E37" s="13">
        <v>1</v>
      </c>
      <c r="F37" s="106"/>
      <c r="G37" s="15">
        <f t="shared" si="3"/>
        <v>0</v>
      </c>
    </row>
    <row r="38" spans="1:7" ht="30">
      <c r="B38" s="13" t="s">
        <v>40</v>
      </c>
      <c r="C38" s="14" t="s">
        <v>319</v>
      </c>
      <c r="D38" s="13" t="s">
        <v>8</v>
      </c>
      <c r="E38" s="13">
        <v>1</v>
      </c>
      <c r="F38" s="106"/>
      <c r="G38" s="15">
        <f t="shared" si="3"/>
        <v>0</v>
      </c>
    </row>
    <row r="39" spans="1:7" ht="30">
      <c r="B39" s="13" t="s">
        <v>41</v>
      </c>
      <c r="C39" s="14" t="s">
        <v>320</v>
      </c>
      <c r="D39" s="13" t="s">
        <v>8</v>
      </c>
      <c r="E39" s="13">
        <v>1</v>
      </c>
      <c r="F39" s="106"/>
      <c r="G39" s="15">
        <f t="shared" si="3"/>
        <v>0</v>
      </c>
    </row>
    <row r="40" spans="1:7" ht="30">
      <c r="B40" s="13" t="s">
        <v>42</v>
      </c>
      <c r="C40" s="14" t="s">
        <v>321</v>
      </c>
      <c r="D40" s="13" t="s">
        <v>8</v>
      </c>
      <c r="E40" s="13">
        <v>1</v>
      </c>
      <c r="F40" s="106"/>
      <c r="G40" s="15">
        <f t="shared" si="3"/>
        <v>0</v>
      </c>
    </row>
    <row r="41" spans="1:7" ht="30">
      <c r="B41" s="13" t="s">
        <v>43</v>
      </c>
      <c r="C41" s="14" t="s">
        <v>372</v>
      </c>
      <c r="D41" s="13" t="s">
        <v>8</v>
      </c>
      <c r="E41" s="13">
        <v>1</v>
      </c>
      <c r="F41" s="106"/>
      <c r="G41" s="15">
        <f t="shared" si="3"/>
        <v>0</v>
      </c>
    </row>
    <row r="42" spans="1:7" ht="30">
      <c r="B42" s="13" t="s">
        <v>44</v>
      </c>
      <c r="C42" s="14" t="s">
        <v>114</v>
      </c>
      <c r="D42" s="13" t="s">
        <v>8</v>
      </c>
      <c r="E42" s="13">
        <v>1</v>
      </c>
      <c r="F42" s="106"/>
      <c r="G42" s="15">
        <f t="shared" si="3"/>
        <v>0</v>
      </c>
    </row>
    <row r="43" spans="1:7" ht="30">
      <c r="B43" s="13" t="s">
        <v>45</v>
      </c>
      <c r="C43" s="14" t="s">
        <v>354</v>
      </c>
      <c r="D43" s="13" t="s">
        <v>8</v>
      </c>
      <c r="E43" s="13">
        <v>2</v>
      </c>
      <c r="F43" s="109"/>
      <c r="G43" s="15">
        <f t="shared" si="3"/>
        <v>0</v>
      </c>
    </row>
    <row r="44" spans="1:7" ht="30">
      <c r="B44" s="13" t="s">
        <v>46</v>
      </c>
      <c r="C44" s="14" t="s">
        <v>322</v>
      </c>
      <c r="D44" s="13" t="s">
        <v>8</v>
      </c>
      <c r="E44" s="13">
        <v>1</v>
      </c>
      <c r="F44" s="106"/>
      <c r="G44" s="15">
        <f t="shared" si="3"/>
        <v>0</v>
      </c>
    </row>
    <row r="45" spans="1:7" ht="18.75">
      <c r="A45" s="1" t="s">
        <v>48</v>
      </c>
      <c r="B45" s="1" t="s">
        <v>47</v>
      </c>
      <c r="F45" s="108"/>
      <c r="G45" s="39"/>
    </row>
    <row r="46" spans="1:7">
      <c r="B46" s="3" t="s">
        <v>49</v>
      </c>
      <c r="C46" s="9" t="s">
        <v>87</v>
      </c>
      <c r="F46" s="108"/>
      <c r="G46" s="39"/>
    </row>
    <row r="47" spans="1:7" ht="30">
      <c r="B47" s="13" t="s">
        <v>50</v>
      </c>
      <c r="C47" s="14" t="s">
        <v>323</v>
      </c>
      <c r="D47" s="13" t="s">
        <v>8</v>
      </c>
      <c r="E47" s="13">
        <v>1</v>
      </c>
      <c r="F47" s="106"/>
      <c r="G47" s="15">
        <f t="shared" ref="G47:G54" si="4">ROUND(E47*F47,2)</f>
        <v>0</v>
      </c>
    </row>
    <row r="48" spans="1:7" ht="45">
      <c r="B48" s="13" t="s">
        <v>51</v>
      </c>
      <c r="C48" s="14" t="s">
        <v>324</v>
      </c>
      <c r="D48" s="13" t="s">
        <v>8</v>
      </c>
      <c r="E48" s="13">
        <v>1</v>
      </c>
      <c r="F48" s="110"/>
      <c r="G48" s="15">
        <f t="shared" si="4"/>
        <v>0</v>
      </c>
    </row>
    <row r="49" spans="2:7" ht="30">
      <c r="B49" s="13" t="s">
        <v>52</v>
      </c>
      <c r="C49" s="14" t="s">
        <v>325</v>
      </c>
      <c r="D49" s="13" t="s">
        <v>8</v>
      </c>
      <c r="E49" s="13">
        <v>2</v>
      </c>
      <c r="F49" s="106"/>
      <c r="G49" s="15">
        <f t="shared" si="4"/>
        <v>0</v>
      </c>
    </row>
    <row r="50" spans="2:7" ht="60">
      <c r="B50" s="13" t="s">
        <v>53</v>
      </c>
      <c r="C50" s="14" t="s">
        <v>355</v>
      </c>
      <c r="D50" s="13" t="s">
        <v>8</v>
      </c>
      <c r="E50" s="13">
        <v>1</v>
      </c>
      <c r="F50" s="106"/>
      <c r="G50" s="15">
        <f t="shared" si="4"/>
        <v>0</v>
      </c>
    </row>
    <row r="51" spans="2:7">
      <c r="B51" s="13" t="s">
        <v>54</v>
      </c>
      <c r="C51" s="14" t="s">
        <v>317</v>
      </c>
      <c r="D51" s="13" t="s">
        <v>8</v>
      </c>
      <c r="E51" s="13">
        <v>1</v>
      </c>
      <c r="F51" s="106"/>
      <c r="G51" s="15">
        <f t="shared" si="4"/>
        <v>0</v>
      </c>
    </row>
    <row r="52" spans="2:7" ht="30">
      <c r="B52" s="13" t="s">
        <v>55</v>
      </c>
      <c r="C52" s="14" t="s">
        <v>307</v>
      </c>
      <c r="D52" s="13" t="s">
        <v>8</v>
      </c>
      <c r="E52" s="13">
        <v>1</v>
      </c>
      <c r="F52" s="106"/>
      <c r="G52" s="15">
        <f t="shared" si="4"/>
        <v>0</v>
      </c>
    </row>
    <row r="53" spans="2:7" ht="30">
      <c r="B53" s="13" t="s">
        <v>56</v>
      </c>
      <c r="C53" s="14" t="s">
        <v>326</v>
      </c>
      <c r="D53" s="13" t="s">
        <v>8</v>
      </c>
      <c r="E53" s="13">
        <v>1</v>
      </c>
      <c r="F53" s="106"/>
      <c r="G53" s="15">
        <f t="shared" si="4"/>
        <v>0</v>
      </c>
    </row>
    <row r="54" spans="2:7" ht="30">
      <c r="B54" s="13" t="s">
        <v>57</v>
      </c>
      <c r="C54" s="14" t="s">
        <v>146</v>
      </c>
      <c r="D54" s="13" t="s">
        <v>8</v>
      </c>
      <c r="E54" s="13">
        <v>2</v>
      </c>
      <c r="F54" s="106"/>
      <c r="G54" s="15">
        <f t="shared" si="4"/>
        <v>0</v>
      </c>
    </row>
    <row r="55" spans="2:7">
      <c r="B55" s="3" t="s">
        <v>58</v>
      </c>
      <c r="C55" s="9" t="s">
        <v>59</v>
      </c>
      <c r="F55" s="108"/>
      <c r="G55" s="39"/>
    </row>
    <row r="56" spans="2:7" ht="60">
      <c r="B56" s="13" t="s">
        <v>60</v>
      </c>
      <c r="C56" s="14" t="s">
        <v>356</v>
      </c>
      <c r="D56" s="13" t="s">
        <v>8</v>
      </c>
      <c r="E56" s="13">
        <v>1</v>
      </c>
      <c r="F56" s="106"/>
      <c r="G56" s="15">
        <f t="shared" ref="G56:G59" si="5">ROUND(E56*F56,2)</f>
        <v>0</v>
      </c>
    </row>
    <row r="57" spans="2:7">
      <c r="B57" s="13" t="s">
        <v>61</v>
      </c>
      <c r="C57" s="14" t="s">
        <v>317</v>
      </c>
      <c r="D57" s="13" t="s">
        <v>8</v>
      </c>
      <c r="E57" s="13">
        <v>1</v>
      </c>
      <c r="F57" s="106"/>
      <c r="G57" s="15">
        <f t="shared" si="5"/>
        <v>0</v>
      </c>
    </row>
    <row r="58" spans="2:7" ht="30">
      <c r="B58" s="13" t="s">
        <v>62</v>
      </c>
      <c r="C58" s="14" t="s">
        <v>371</v>
      </c>
      <c r="D58" s="13" t="s">
        <v>8</v>
      </c>
      <c r="E58" s="36">
        <v>1</v>
      </c>
      <c r="F58" s="109"/>
      <c r="G58" s="15">
        <f t="shared" si="5"/>
        <v>0</v>
      </c>
    </row>
    <row r="59" spans="2:7" ht="30">
      <c r="B59" s="13" t="s">
        <v>63</v>
      </c>
      <c r="C59" s="14" t="s">
        <v>327</v>
      </c>
      <c r="D59" s="13" t="s">
        <v>8</v>
      </c>
      <c r="E59" s="13">
        <v>1</v>
      </c>
      <c r="F59" s="106"/>
      <c r="G59" s="15">
        <f t="shared" si="5"/>
        <v>0</v>
      </c>
    </row>
    <row r="60" spans="2:7">
      <c r="B60" s="4" t="s">
        <v>64</v>
      </c>
      <c r="C60" s="9" t="s">
        <v>65</v>
      </c>
      <c r="E60" s="38"/>
      <c r="F60" s="108"/>
      <c r="G60" s="39"/>
    </row>
    <row r="61" spans="2:7" ht="60">
      <c r="B61" s="13" t="s">
        <v>66</v>
      </c>
      <c r="C61" s="14" t="s">
        <v>357</v>
      </c>
      <c r="D61" s="13" t="s">
        <v>8</v>
      </c>
      <c r="E61" s="13">
        <v>1</v>
      </c>
      <c r="F61" s="106"/>
      <c r="G61" s="15">
        <f t="shared" ref="G61:G65" si="6">ROUND(E61*F61,2)</f>
        <v>0</v>
      </c>
    </row>
    <row r="62" spans="2:7">
      <c r="B62" s="13" t="s">
        <v>67</v>
      </c>
      <c r="C62" s="14" t="s">
        <v>317</v>
      </c>
      <c r="D62" s="13" t="s">
        <v>8</v>
      </c>
      <c r="E62" s="37">
        <v>1</v>
      </c>
      <c r="F62" s="106"/>
      <c r="G62" s="15">
        <f t="shared" si="6"/>
        <v>0</v>
      </c>
    </row>
    <row r="63" spans="2:7" ht="30">
      <c r="B63" s="13" t="s">
        <v>68</v>
      </c>
      <c r="C63" s="14" t="s">
        <v>328</v>
      </c>
      <c r="D63" s="13" t="s">
        <v>8</v>
      </c>
      <c r="E63" s="13">
        <v>1</v>
      </c>
      <c r="F63" s="106"/>
      <c r="G63" s="15">
        <f t="shared" si="6"/>
        <v>0</v>
      </c>
    </row>
    <row r="64" spans="2:7" ht="30">
      <c r="B64" s="13" t="s">
        <v>69</v>
      </c>
      <c r="C64" s="14" t="s">
        <v>329</v>
      </c>
      <c r="D64" s="13" t="s">
        <v>8</v>
      </c>
      <c r="E64" s="13">
        <v>1</v>
      </c>
      <c r="F64" s="106"/>
      <c r="G64" s="15">
        <f t="shared" si="6"/>
        <v>0</v>
      </c>
    </row>
    <row r="65" spans="1:7" ht="30">
      <c r="B65" s="13" t="s">
        <v>70</v>
      </c>
      <c r="C65" s="14" t="s">
        <v>358</v>
      </c>
      <c r="D65" s="13" t="s">
        <v>8</v>
      </c>
      <c r="E65" s="13">
        <v>1</v>
      </c>
      <c r="F65" s="106"/>
      <c r="G65" s="15">
        <f t="shared" si="6"/>
        <v>0</v>
      </c>
    </row>
    <row r="66" spans="1:7">
      <c r="B66" s="17" t="s">
        <v>71</v>
      </c>
      <c r="C66" s="18" t="s">
        <v>72</v>
      </c>
      <c r="D66" s="38"/>
      <c r="E66" s="38"/>
      <c r="F66" s="108"/>
      <c r="G66" s="39"/>
    </row>
    <row r="67" spans="1:7" ht="30">
      <c r="B67" s="13" t="s">
        <v>73</v>
      </c>
      <c r="C67" s="14" t="s">
        <v>330</v>
      </c>
      <c r="D67" s="13" t="s">
        <v>8</v>
      </c>
      <c r="E67" s="13">
        <v>1</v>
      </c>
      <c r="F67" s="106"/>
      <c r="G67" s="15">
        <f t="shared" ref="G67:G71" si="7">ROUND(E67*F67,2)</f>
        <v>0</v>
      </c>
    </row>
    <row r="68" spans="1:7" ht="45">
      <c r="B68" s="13" t="s">
        <v>74</v>
      </c>
      <c r="C68" s="14" t="s">
        <v>331</v>
      </c>
      <c r="D68" s="13" t="s">
        <v>8</v>
      </c>
      <c r="E68" s="13">
        <v>1</v>
      </c>
      <c r="F68" s="106"/>
      <c r="G68" s="15">
        <f t="shared" si="7"/>
        <v>0</v>
      </c>
    </row>
    <row r="69" spans="1:7" ht="30">
      <c r="B69" s="13" t="s">
        <v>76</v>
      </c>
      <c r="C69" s="14" t="s">
        <v>332</v>
      </c>
      <c r="D69" s="13" t="s">
        <v>8</v>
      </c>
      <c r="E69" s="13">
        <v>1</v>
      </c>
      <c r="F69" s="106"/>
      <c r="G69" s="15">
        <f t="shared" si="7"/>
        <v>0</v>
      </c>
    </row>
    <row r="70" spans="1:7">
      <c r="B70" s="13" t="s">
        <v>77</v>
      </c>
      <c r="C70" s="14" t="s">
        <v>333</v>
      </c>
      <c r="D70" s="13" t="s">
        <v>8</v>
      </c>
      <c r="E70" s="13">
        <v>1</v>
      </c>
      <c r="F70" s="106"/>
      <c r="G70" s="15">
        <f t="shared" si="7"/>
        <v>0</v>
      </c>
    </row>
    <row r="71" spans="1:7" ht="30">
      <c r="B71" s="13" t="s">
        <v>79</v>
      </c>
      <c r="C71" s="14" t="s">
        <v>334</v>
      </c>
      <c r="D71" s="13" t="s">
        <v>8</v>
      </c>
      <c r="E71" s="13">
        <v>1</v>
      </c>
      <c r="F71" s="106"/>
      <c r="G71" s="15">
        <f t="shared" si="7"/>
        <v>0</v>
      </c>
    </row>
    <row r="72" spans="1:7">
      <c r="C72" s="10"/>
      <c r="F72" s="108"/>
      <c r="G72" s="39"/>
    </row>
    <row r="73" spans="1:7" ht="18.75">
      <c r="A73" s="1" t="s">
        <v>80</v>
      </c>
      <c r="B73" s="1" t="s">
        <v>81</v>
      </c>
      <c r="C73" s="8"/>
      <c r="F73" s="107"/>
    </row>
    <row r="74" spans="1:7" ht="30">
      <c r="B74" s="13" t="s">
        <v>93</v>
      </c>
      <c r="C74" s="14" t="s">
        <v>335</v>
      </c>
      <c r="D74" s="13" t="s">
        <v>8</v>
      </c>
      <c r="E74" s="13">
        <v>2</v>
      </c>
      <c r="F74" s="106"/>
      <c r="G74" s="15">
        <f t="shared" ref="G74:G76" si="8">ROUND(E74*F74,2)</f>
        <v>0</v>
      </c>
    </row>
    <row r="75" spans="1:7" ht="30">
      <c r="B75" s="13" t="s">
        <v>94</v>
      </c>
      <c r="C75" s="14" t="s">
        <v>336</v>
      </c>
      <c r="D75" s="13" t="s">
        <v>8</v>
      </c>
      <c r="E75" s="13">
        <v>2</v>
      </c>
      <c r="F75" s="106"/>
      <c r="G75" s="15">
        <f t="shared" si="8"/>
        <v>0</v>
      </c>
    </row>
    <row r="76" spans="1:7" ht="30">
      <c r="B76" s="13" t="s">
        <v>95</v>
      </c>
      <c r="C76" s="14" t="s">
        <v>337</v>
      </c>
      <c r="D76" s="13" t="s">
        <v>8</v>
      </c>
      <c r="E76" s="13">
        <v>2</v>
      </c>
      <c r="F76" s="106"/>
      <c r="G76" s="15">
        <f t="shared" si="8"/>
        <v>0</v>
      </c>
    </row>
    <row r="77" spans="1:7">
      <c r="C77" s="10"/>
      <c r="F77" s="108"/>
      <c r="G77" s="39"/>
    </row>
    <row r="78" spans="1:7" ht="18.75">
      <c r="A78" s="1" t="s">
        <v>82</v>
      </c>
      <c r="B78" s="1" t="s">
        <v>83</v>
      </c>
      <c r="C78" s="8"/>
      <c r="F78" s="108"/>
      <c r="G78" s="39"/>
    </row>
    <row r="79" spans="1:7">
      <c r="C79" s="10"/>
      <c r="F79" s="108"/>
      <c r="G79" s="39"/>
    </row>
    <row r="80" spans="1:7" ht="30">
      <c r="B80" s="13" t="s">
        <v>96</v>
      </c>
      <c r="C80" s="14" t="s">
        <v>148</v>
      </c>
      <c r="D80" s="13" t="s">
        <v>8</v>
      </c>
      <c r="E80" s="13">
        <v>1</v>
      </c>
      <c r="F80" s="106"/>
      <c r="G80" s="15">
        <f t="shared" ref="G80:G87" si="9">ROUND(E80*F80,2)</f>
        <v>0</v>
      </c>
    </row>
    <row r="81" spans="1:7">
      <c r="B81" s="13" t="s">
        <v>97</v>
      </c>
      <c r="C81" s="16" t="s">
        <v>98</v>
      </c>
      <c r="D81" s="13" t="s">
        <v>8</v>
      </c>
      <c r="E81" s="13">
        <v>5</v>
      </c>
      <c r="F81" s="106"/>
      <c r="G81" s="15">
        <f t="shared" si="9"/>
        <v>0</v>
      </c>
    </row>
    <row r="82" spans="1:7" ht="30">
      <c r="B82" s="13" t="s">
        <v>99</v>
      </c>
      <c r="C82" s="14" t="s">
        <v>338</v>
      </c>
      <c r="D82" s="13" t="s">
        <v>8</v>
      </c>
      <c r="E82" s="13">
        <v>1</v>
      </c>
      <c r="F82" s="106"/>
      <c r="G82" s="15">
        <f t="shared" si="9"/>
        <v>0</v>
      </c>
    </row>
    <row r="83" spans="1:7" ht="45">
      <c r="B83" s="13" t="s">
        <v>100</v>
      </c>
      <c r="C83" s="14" t="s">
        <v>339</v>
      </c>
      <c r="D83" s="13" t="s">
        <v>8</v>
      </c>
      <c r="E83" s="13">
        <v>1</v>
      </c>
      <c r="F83" s="106"/>
      <c r="G83" s="15">
        <f t="shared" si="9"/>
        <v>0</v>
      </c>
    </row>
    <row r="84" spans="1:7">
      <c r="B84" s="13" t="s">
        <v>101</v>
      </c>
      <c r="C84" s="14" t="s">
        <v>317</v>
      </c>
      <c r="D84" s="13" t="s">
        <v>8</v>
      </c>
      <c r="E84" s="13">
        <v>1</v>
      </c>
      <c r="F84" s="106"/>
      <c r="G84" s="15">
        <f t="shared" si="9"/>
        <v>0</v>
      </c>
    </row>
    <row r="85" spans="1:7" ht="36" customHeight="1">
      <c r="B85" s="13" t="s">
        <v>102</v>
      </c>
      <c r="C85" s="14" t="s">
        <v>340</v>
      </c>
      <c r="D85" s="13" t="s">
        <v>8</v>
      </c>
      <c r="E85" s="13">
        <v>1</v>
      </c>
      <c r="F85" s="106"/>
      <c r="G85" s="15">
        <f t="shared" si="9"/>
        <v>0</v>
      </c>
    </row>
    <row r="86" spans="1:7" ht="30">
      <c r="B86" s="13" t="s">
        <v>103</v>
      </c>
      <c r="C86" s="14" t="s">
        <v>341</v>
      </c>
      <c r="D86" s="13" t="s">
        <v>8</v>
      </c>
      <c r="E86" s="13">
        <v>1</v>
      </c>
      <c r="F86" s="106"/>
      <c r="G86" s="15">
        <f t="shared" si="9"/>
        <v>0</v>
      </c>
    </row>
    <row r="87" spans="1:7" ht="30">
      <c r="B87" s="13" t="s">
        <v>104</v>
      </c>
      <c r="C87" s="14" t="s">
        <v>342</v>
      </c>
      <c r="D87" s="13" t="s">
        <v>8</v>
      </c>
      <c r="E87" s="13">
        <v>1</v>
      </c>
      <c r="F87" s="106"/>
      <c r="G87" s="15">
        <f t="shared" si="9"/>
        <v>0</v>
      </c>
    </row>
    <row r="88" spans="1:7">
      <c r="C88" s="10"/>
      <c r="F88" s="107"/>
      <c r="G88" s="40"/>
    </row>
    <row r="89" spans="1:7" ht="18.75">
      <c r="A89" s="1" t="s">
        <v>84</v>
      </c>
      <c r="B89" s="1" t="s">
        <v>85</v>
      </c>
      <c r="C89" s="8"/>
      <c r="F89" s="107"/>
    </row>
    <row r="90" spans="1:7">
      <c r="B90" s="13" t="s">
        <v>109</v>
      </c>
      <c r="C90" s="14" t="s">
        <v>86</v>
      </c>
      <c r="D90" s="13" t="s">
        <v>8</v>
      </c>
      <c r="E90" s="13">
        <v>2</v>
      </c>
      <c r="F90" s="106"/>
      <c r="G90" s="15">
        <f>ROUND(E90*F90,2)</f>
        <v>0</v>
      </c>
    </row>
    <row r="91" spans="1:7">
      <c r="C91" s="11"/>
    </row>
    <row r="92" spans="1:7">
      <c r="C92" s="18" t="s">
        <v>152</v>
      </c>
      <c r="G92" s="19">
        <f>SUM(G4:G90)</f>
        <v>0</v>
      </c>
    </row>
    <row r="94" spans="1:7">
      <c r="C94" s="18" t="s">
        <v>117</v>
      </c>
      <c r="E94" s="5"/>
      <c r="G94" s="19">
        <f>G92*0.22</f>
        <v>0</v>
      </c>
    </row>
    <row r="96" spans="1:7">
      <c r="C96" s="18" t="s">
        <v>377</v>
      </c>
      <c r="G96" s="19">
        <f>G92+G94</f>
        <v>0</v>
      </c>
    </row>
    <row r="98" spans="6:7">
      <c r="F98" s="7"/>
      <c r="G98" s="6"/>
    </row>
    <row r="99" spans="6:7">
      <c r="G99" s="6"/>
    </row>
  </sheetData>
  <sheetProtection password="C76C" sheet="1" formatCells="0" formatColumns="0" formatRows="0"/>
  <pageMargins left="0.7" right="0.7" top="0.75" bottom="0.75" header="0.3" footer="0.3"/>
  <pageSetup paperSize="9" orientation="landscape" r:id="rId1"/>
  <headerFooter>
    <oddHeader xml:space="preserve">&amp;CSklop 1 - Nevtrala
</oddHeader>
  </headerFooter>
  <rowBreaks count="4" manualBreakCount="4">
    <brk id="18" max="16383" man="1"/>
    <brk id="32" max="16383" man="1"/>
    <brk id="44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view="pageLayout" zoomScaleNormal="100" workbookViewId="0">
      <selection activeCell="E3" sqref="E3"/>
    </sheetView>
  </sheetViews>
  <sheetFormatPr defaultRowHeight="15"/>
  <cols>
    <col min="1" max="1" width="3.140625" bestFit="1" customWidth="1"/>
    <col min="2" max="2" width="46.42578125" customWidth="1"/>
    <col min="3" max="3" width="6" bestFit="1" customWidth="1"/>
    <col min="4" max="4" width="7.7109375" bestFit="1" customWidth="1"/>
    <col min="5" max="5" width="12" bestFit="1" customWidth="1"/>
    <col min="6" max="6" width="18.140625" customWidth="1"/>
  </cols>
  <sheetData>
    <row r="1" spans="1:6">
      <c r="A1" s="4" t="s">
        <v>6</v>
      </c>
      <c r="B1" s="4" t="s">
        <v>375</v>
      </c>
    </row>
    <row r="2" spans="1:6" ht="18.75">
      <c r="A2" s="91"/>
      <c r="B2" s="91" t="s">
        <v>149</v>
      </c>
      <c r="C2" s="13" t="s">
        <v>115</v>
      </c>
      <c r="D2" s="13" t="s">
        <v>116</v>
      </c>
      <c r="E2" s="13" t="s">
        <v>143</v>
      </c>
      <c r="F2" s="43" t="s">
        <v>144</v>
      </c>
    </row>
    <row r="3" spans="1:6" ht="45">
      <c r="A3" s="22" t="s">
        <v>12</v>
      </c>
      <c r="B3" s="23" t="s">
        <v>155</v>
      </c>
      <c r="C3" s="13" t="s">
        <v>8</v>
      </c>
      <c r="D3" s="13">
        <v>4</v>
      </c>
      <c r="E3" s="103"/>
      <c r="F3" s="15">
        <f>D3*E3</f>
        <v>0</v>
      </c>
    </row>
    <row r="4" spans="1:6" ht="15.75" thickBot="1"/>
    <row r="5" spans="1:6" ht="15.75">
      <c r="A5" s="44"/>
      <c r="B5" s="96" t="s">
        <v>373</v>
      </c>
      <c r="C5" s="4"/>
      <c r="D5" s="4"/>
      <c r="E5" s="4"/>
      <c r="F5" s="97">
        <f>F3</f>
        <v>0</v>
      </c>
    </row>
    <row r="6" spans="1:6" ht="15.75">
      <c r="A6" s="44"/>
      <c r="B6" s="98" t="s">
        <v>117</v>
      </c>
      <c r="C6" s="4"/>
      <c r="D6" s="4"/>
      <c r="E6" s="4"/>
      <c r="F6" s="99">
        <f>F5*0.22</f>
        <v>0</v>
      </c>
    </row>
    <row r="7" spans="1:6" ht="16.5" thickBot="1">
      <c r="A7" s="44"/>
      <c r="B7" s="100" t="s">
        <v>118</v>
      </c>
      <c r="C7" s="4"/>
      <c r="D7" s="4"/>
      <c r="E7" s="4"/>
      <c r="F7" s="101">
        <f>F5+F6</f>
        <v>0</v>
      </c>
    </row>
    <row r="8" spans="1:6" ht="15" customHeight="1">
      <c r="A8" s="44"/>
      <c r="B8" s="44"/>
      <c r="C8" s="44"/>
      <c r="D8" s="44"/>
    </row>
  </sheetData>
  <sheetProtection password="C76C" sheet="1" formatCells="0" formatColumns="0" formatRows="0"/>
  <pageMargins left="0.25" right="0.25" top="0.75" bottom="0.75" header="0.3" footer="0.3"/>
  <pageSetup paperSize="9" orientation="portrait" horizontalDpi="4294967293" r:id="rId1"/>
  <headerFooter>
    <oddHeader>&amp;CSklop 2 - Hladilna tehnika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view="pageLayout" zoomScaleNormal="100" workbookViewId="0">
      <selection activeCell="G31" activeCellId="4" sqref="G2 B4:G4 B5:G5 G24 G31"/>
    </sheetView>
  </sheetViews>
  <sheetFormatPr defaultRowHeight="15"/>
  <cols>
    <col min="2" max="2" width="54.5703125" customWidth="1"/>
    <col min="7" max="7" width="12" bestFit="1" customWidth="1"/>
    <col min="8" max="8" width="15.7109375" bestFit="1" customWidth="1"/>
  </cols>
  <sheetData>
    <row r="1" spans="1:8" ht="18.75">
      <c r="A1" s="20" t="s">
        <v>15</v>
      </c>
      <c r="B1" s="20" t="s">
        <v>16</v>
      </c>
      <c r="C1" s="21"/>
      <c r="D1" s="21"/>
      <c r="E1" t="s">
        <v>115</v>
      </c>
      <c r="F1" t="s">
        <v>116</v>
      </c>
      <c r="G1" t="s">
        <v>143</v>
      </c>
      <c r="H1" t="s">
        <v>144</v>
      </c>
    </row>
    <row r="2" spans="1:8">
      <c r="A2" s="34" t="s">
        <v>17</v>
      </c>
      <c r="B2" s="70" t="s">
        <v>293</v>
      </c>
      <c r="C2" s="111" t="s">
        <v>150</v>
      </c>
      <c r="D2" s="111"/>
      <c r="E2" s="13" t="s">
        <v>151</v>
      </c>
      <c r="F2" s="13">
        <v>1</v>
      </c>
      <c r="G2" s="103"/>
      <c r="H2" s="15">
        <f>F2*G2</f>
        <v>0</v>
      </c>
    </row>
    <row r="3" spans="1:8">
      <c r="A3" s="31"/>
      <c r="B3" s="112" t="s">
        <v>292</v>
      </c>
      <c r="C3" s="113"/>
      <c r="D3" s="114"/>
      <c r="E3" s="38"/>
      <c r="F3" s="38"/>
      <c r="G3" s="39"/>
      <c r="H3" s="39"/>
    </row>
    <row r="4" spans="1:8">
      <c r="A4" s="31"/>
      <c r="B4" s="115" t="s">
        <v>379</v>
      </c>
      <c r="C4" s="115"/>
      <c r="D4" s="115"/>
      <c r="E4" s="115"/>
      <c r="F4" s="115"/>
      <c r="G4" s="115"/>
      <c r="H4" s="89"/>
    </row>
    <row r="5" spans="1:8">
      <c r="A5" s="31"/>
      <c r="B5" s="115" t="s">
        <v>381</v>
      </c>
      <c r="C5" s="115"/>
      <c r="D5" s="115"/>
      <c r="E5" s="115"/>
      <c r="F5" s="115"/>
      <c r="G5" s="115"/>
      <c r="H5" s="90"/>
    </row>
    <row r="6" spans="1:8">
      <c r="A6" s="31"/>
      <c r="B6" s="25" t="s">
        <v>125</v>
      </c>
      <c r="C6" s="27" t="s">
        <v>8</v>
      </c>
      <c r="D6" s="27">
        <v>1</v>
      </c>
    </row>
    <row r="7" spans="1:8">
      <c r="A7" s="31"/>
      <c r="B7" s="23" t="s">
        <v>141</v>
      </c>
      <c r="C7" s="24" t="s">
        <v>8</v>
      </c>
      <c r="D7" s="24">
        <v>1</v>
      </c>
    </row>
    <row r="8" spans="1:8">
      <c r="A8" s="31"/>
      <c r="B8" s="22" t="s">
        <v>126</v>
      </c>
      <c r="C8" s="24" t="s">
        <v>8</v>
      </c>
      <c r="D8" s="24">
        <v>1</v>
      </c>
    </row>
    <row r="9" spans="1:8">
      <c r="A9" s="31"/>
      <c r="B9" s="22" t="s">
        <v>127</v>
      </c>
      <c r="C9" s="24" t="s">
        <v>8</v>
      </c>
      <c r="D9" s="24">
        <v>1</v>
      </c>
    </row>
    <row r="10" spans="1:8">
      <c r="A10" s="31"/>
      <c r="B10" s="22" t="s">
        <v>128</v>
      </c>
      <c r="C10" s="24" t="s">
        <v>8</v>
      </c>
      <c r="D10" s="24">
        <v>1</v>
      </c>
    </row>
    <row r="11" spans="1:8">
      <c r="A11" s="31"/>
      <c r="B11" s="22" t="s">
        <v>129</v>
      </c>
      <c r="C11" s="24" t="s">
        <v>8</v>
      </c>
      <c r="D11" s="24">
        <v>1</v>
      </c>
    </row>
    <row r="12" spans="1:8">
      <c r="A12" s="31"/>
      <c r="B12" s="22" t="s">
        <v>130</v>
      </c>
      <c r="C12" s="24" t="s">
        <v>8</v>
      </c>
      <c r="D12" s="24">
        <v>1</v>
      </c>
    </row>
    <row r="13" spans="1:8">
      <c r="A13" s="31"/>
      <c r="B13" s="22" t="s">
        <v>131</v>
      </c>
      <c r="C13" s="24" t="s">
        <v>8</v>
      </c>
      <c r="D13" s="24">
        <v>1</v>
      </c>
    </row>
    <row r="14" spans="1:8">
      <c r="A14" s="31"/>
      <c r="B14" s="22" t="s">
        <v>132</v>
      </c>
      <c r="C14" s="24" t="s">
        <v>8</v>
      </c>
      <c r="D14" s="24">
        <v>1</v>
      </c>
    </row>
    <row r="15" spans="1:8">
      <c r="A15" s="31"/>
      <c r="B15" s="22" t="s">
        <v>133</v>
      </c>
      <c r="C15" s="24" t="s">
        <v>8</v>
      </c>
      <c r="D15" s="24">
        <v>1</v>
      </c>
    </row>
    <row r="16" spans="1:8">
      <c r="A16" s="31"/>
      <c r="B16" s="22" t="s">
        <v>134</v>
      </c>
      <c r="C16" s="24" t="s">
        <v>8</v>
      </c>
      <c r="D16" s="24">
        <v>1</v>
      </c>
    </row>
    <row r="17" spans="1:8">
      <c r="A17" s="31"/>
      <c r="B17" s="22" t="s">
        <v>135</v>
      </c>
      <c r="C17" s="24" t="s">
        <v>8</v>
      </c>
      <c r="D17" s="24">
        <v>1</v>
      </c>
    </row>
    <row r="18" spans="1:8">
      <c r="A18" s="31"/>
      <c r="B18" s="22" t="s">
        <v>136</v>
      </c>
      <c r="C18" s="24" t="s">
        <v>8</v>
      </c>
      <c r="D18" s="24">
        <v>1</v>
      </c>
    </row>
    <row r="19" spans="1:8">
      <c r="A19" s="31"/>
      <c r="B19" s="22" t="s">
        <v>137</v>
      </c>
      <c r="C19" s="24" t="s">
        <v>8</v>
      </c>
      <c r="D19" s="24">
        <v>1</v>
      </c>
    </row>
    <row r="20" spans="1:8">
      <c r="A20" s="31"/>
      <c r="B20" s="22" t="s">
        <v>138</v>
      </c>
      <c r="C20" s="24" t="s">
        <v>8</v>
      </c>
      <c r="D20" s="24">
        <v>1</v>
      </c>
    </row>
    <row r="21" spans="1:8">
      <c r="A21" s="31"/>
      <c r="B21" s="22" t="s">
        <v>139</v>
      </c>
      <c r="C21" s="24" t="s">
        <v>8</v>
      </c>
      <c r="D21" s="24">
        <v>1</v>
      </c>
    </row>
    <row r="22" spans="1:8">
      <c r="A22" s="25"/>
      <c r="B22" s="22" t="s">
        <v>140</v>
      </c>
      <c r="C22" s="22" t="s">
        <v>8</v>
      </c>
      <c r="D22" s="22">
        <v>1</v>
      </c>
    </row>
    <row r="23" spans="1:8" ht="15.75" thickBot="1">
      <c r="A23" s="33"/>
      <c r="B23" s="21"/>
      <c r="C23" s="33"/>
      <c r="D23" s="33"/>
    </row>
    <row r="24" spans="1:8">
      <c r="A24" s="71" t="s">
        <v>31</v>
      </c>
      <c r="B24" s="64" t="s">
        <v>297</v>
      </c>
      <c r="C24" s="73"/>
      <c r="D24" s="23"/>
      <c r="E24" s="13" t="s">
        <v>151</v>
      </c>
      <c r="F24" s="13">
        <v>1</v>
      </c>
      <c r="G24" s="103"/>
      <c r="H24" s="15">
        <f>F24*G24</f>
        <v>0</v>
      </c>
    </row>
    <row r="25" spans="1:8">
      <c r="A25" s="33"/>
      <c r="B25" s="65" t="s">
        <v>298</v>
      </c>
      <c r="C25" s="74"/>
      <c r="D25" s="74"/>
      <c r="E25" s="38"/>
      <c r="F25" s="38"/>
      <c r="G25" s="39"/>
      <c r="H25" s="39"/>
    </row>
    <row r="26" spans="1:8">
      <c r="A26" s="33"/>
      <c r="B26" s="65" t="s">
        <v>299</v>
      </c>
      <c r="C26" s="74"/>
      <c r="D26" s="74"/>
      <c r="E26" s="38"/>
      <c r="F26" s="38"/>
      <c r="G26" s="39"/>
      <c r="H26" s="39"/>
    </row>
    <row r="27" spans="1:8">
      <c r="A27" s="33"/>
      <c r="B27" s="65" t="s">
        <v>300</v>
      </c>
      <c r="C27" s="74"/>
      <c r="D27" s="74"/>
      <c r="E27" s="38"/>
      <c r="F27" s="38"/>
      <c r="G27" s="39"/>
      <c r="H27" s="39"/>
    </row>
    <row r="28" spans="1:8">
      <c r="A28" s="33"/>
      <c r="B28" s="65" t="s">
        <v>346</v>
      </c>
      <c r="C28" s="74"/>
      <c r="D28" s="74"/>
      <c r="E28" s="38"/>
      <c r="F28" s="38"/>
      <c r="G28" s="39"/>
      <c r="H28" s="39"/>
    </row>
    <row r="29" spans="1:8" ht="15.75" thickBot="1">
      <c r="A29" s="33"/>
      <c r="B29" s="66" t="s">
        <v>301</v>
      </c>
      <c r="C29" s="74"/>
      <c r="D29" s="74"/>
      <c r="E29" s="38"/>
      <c r="F29" s="38"/>
      <c r="G29" s="39"/>
      <c r="H29" s="39"/>
    </row>
    <row r="30" spans="1:8" ht="19.5" thickBot="1">
      <c r="A30" s="20" t="s">
        <v>33</v>
      </c>
      <c r="B30" s="20" t="s">
        <v>34</v>
      </c>
      <c r="C30" s="21"/>
      <c r="D30" s="21"/>
    </row>
    <row r="31" spans="1:8" ht="32.25" customHeight="1">
      <c r="A31" s="71" t="s">
        <v>35</v>
      </c>
      <c r="B31" s="72" t="s">
        <v>294</v>
      </c>
      <c r="C31" s="4"/>
      <c r="D31" s="4"/>
      <c r="E31" s="13" t="s">
        <v>151</v>
      </c>
      <c r="F31" s="13">
        <v>1</v>
      </c>
      <c r="G31" s="103"/>
      <c r="H31" s="15">
        <f>F31*G31</f>
        <v>0</v>
      </c>
    </row>
    <row r="32" spans="1:8">
      <c r="B32" s="67" t="s">
        <v>295</v>
      </c>
    </row>
    <row r="33" spans="2:8" ht="29.25">
      <c r="B33" s="67" t="s">
        <v>347</v>
      </c>
    </row>
    <row r="34" spans="2:8" ht="15.75" thickBot="1">
      <c r="B34" s="68" t="s">
        <v>296</v>
      </c>
    </row>
    <row r="36" spans="2:8">
      <c r="B36" s="18" t="s">
        <v>152</v>
      </c>
      <c r="H36" s="19">
        <f>SUM(H2:H31)</f>
        <v>0</v>
      </c>
    </row>
    <row r="37" spans="2:8">
      <c r="B37" s="2"/>
    </row>
    <row r="38" spans="2:8">
      <c r="B38" s="18" t="s">
        <v>117</v>
      </c>
      <c r="D38" s="5"/>
      <c r="H38" s="19">
        <f>H36*0.22</f>
        <v>0</v>
      </c>
    </row>
    <row r="39" spans="2:8">
      <c r="B39" s="2"/>
    </row>
    <row r="40" spans="2:8">
      <c r="B40" s="18" t="s">
        <v>378</v>
      </c>
      <c r="H40" s="19">
        <f>H36+H38</f>
        <v>0</v>
      </c>
    </row>
  </sheetData>
  <sheetProtection password="C76C" sheet="1" formatCells="0" formatColumns="0" formatRows="0"/>
  <mergeCells count="4">
    <mergeCell ref="C2:D2"/>
    <mergeCell ref="B3:D3"/>
    <mergeCell ref="B4:G4"/>
    <mergeCell ref="B5:G5"/>
  </mergeCells>
  <pageMargins left="0.7" right="0.7" top="0.75" bottom="0.75" header="0.3" footer="0.3"/>
  <pageSetup paperSize="9" orientation="landscape" r:id="rId1"/>
  <headerFooter>
    <oddHeader>&amp;CSklop 3 - Kuhinjski pripomočki</oddHead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44"/>
  <sheetViews>
    <sheetView view="pageLayout" zoomScaleNormal="100" workbookViewId="0">
      <selection activeCell="E39" activeCellId="9" sqref="E3 B4:E4 B5:E5 E19 B20:E20 B21:E21 E35 E37 E38 E39"/>
    </sheetView>
  </sheetViews>
  <sheetFormatPr defaultRowHeight="15"/>
  <cols>
    <col min="2" max="2" width="73.140625" customWidth="1"/>
    <col min="4" max="4" width="9.42578125" customWidth="1"/>
    <col min="5" max="6" width="12" bestFit="1" customWidth="1"/>
  </cols>
  <sheetData>
    <row r="1" spans="1:6">
      <c r="A1" s="83" t="s">
        <v>71</v>
      </c>
      <c r="B1" s="4" t="s">
        <v>72</v>
      </c>
    </row>
    <row r="2" spans="1:6" ht="15.75" thickBot="1">
      <c r="C2" s="22" t="s">
        <v>115</v>
      </c>
      <c r="D2" s="22" t="s">
        <v>153</v>
      </c>
      <c r="E2" s="22" t="s">
        <v>143</v>
      </c>
      <c r="F2" s="53" t="s">
        <v>154</v>
      </c>
    </row>
    <row r="3" spans="1:6">
      <c r="A3" s="13">
        <v>1</v>
      </c>
      <c r="B3" s="95" t="s">
        <v>245</v>
      </c>
      <c r="C3" s="22" t="s">
        <v>8</v>
      </c>
      <c r="D3" s="22">
        <v>1</v>
      </c>
      <c r="E3" s="103"/>
      <c r="F3" s="15">
        <f>D3*E3</f>
        <v>0</v>
      </c>
    </row>
    <row r="4" spans="1:6">
      <c r="B4" s="116" t="s">
        <v>379</v>
      </c>
      <c r="C4" s="116"/>
      <c r="D4" s="116"/>
      <c r="E4" s="116"/>
      <c r="F4" s="92"/>
    </row>
    <row r="5" spans="1:6">
      <c r="B5" s="116" t="s">
        <v>380</v>
      </c>
      <c r="C5" s="116"/>
      <c r="D5" s="116"/>
      <c r="E5" s="116"/>
      <c r="F5" s="92"/>
    </row>
    <row r="6" spans="1:6">
      <c r="B6" s="65" t="s">
        <v>246</v>
      </c>
    </row>
    <row r="7" spans="1:6">
      <c r="B7" s="65" t="s">
        <v>247</v>
      </c>
    </row>
    <row r="8" spans="1:6">
      <c r="B8" s="65" t="s">
        <v>248</v>
      </c>
    </row>
    <row r="9" spans="1:6">
      <c r="B9" s="65" t="s">
        <v>249</v>
      </c>
    </row>
    <row r="10" spans="1:6">
      <c r="B10" s="65" t="s">
        <v>250</v>
      </c>
    </row>
    <row r="11" spans="1:6">
      <c r="B11" s="65" t="s">
        <v>251</v>
      </c>
    </row>
    <row r="12" spans="1:6">
      <c r="B12" s="65" t="s">
        <v>241</v>
      </c>
    </row>
    <row r="13" spans="1:6">
      <c r="B13" s="65" t="s">
        <v>252</v>
      </c>
    </row>
    <row r="14" spans="1:6">
      <c r="B14" s="65" t="s">
        <v>253</v>
      </c>
    </row>
    <row r="15" spans="1:6">
      <c r="B15" s="65" t="s">
        <v>242</v>
      </c>
    </row>
    <row r="16" spans="1:6">
      <c r="B16" s="65" t="s">
        <v>243</v>
      </c>
    </row>
    <row r="17" spans="1:6" ht="15.75" thickBot="1">
      <c r="B17" s="66" t="s">
        <v>244</v>
      </c>
    </row>
    <row r="18" spans="1:6" ht="15.75" thickBot="1">
      <c r="C18" s="22" t="s">
        <v>115</v>
      </c>
      <c r="D18" s="22" t="s">
        <v>147</v>
      </c>
      <c r="E18" s="22" t="s">
        <v>143</v>
      </c>
      <c r="F18" s="53" t="s">
        <v>154</v>
      </c>
    </row>
    <row r="19" spans="1:6">
      <c r="A19" s="13">
        <v>2</v>
      </c>
      <c r="B19" s="80" t="s">
        <v>254</v>
      </c>
      <c r="C19" s="22" t="s">
        <v>8</v>
      </c>
      <c r="D19" s="22">
        <v>1</v>
      </c>
      <c r="E19" s="103"/>
      <c r="F19" s="15">
        <f>D19*E19</f>
        <v>0</v>
      </c>
    </row>
    <row r="20" spans="1:6">
      <c r="B20" s="116" t="s">
        <v>379</v>
      </c>
      <c r="C20" s="116"/>
      <c r="D20" s="116"/>
      <c r="E20" s="116"/>
      <c r="F20" s="92"/>
    </row>
    <row r="21" spans="1:6">
      <c r="B21" s="116" t="s">
        <v>380</v>
      </c>
      <c r="C21" s="116"/>
      <c r="D21" s="116"/>
      <c r="E21" s="116"/>
      <c r="F21" s="92"/>
    </row>
    <row r="22" spans="1:6" ht="29.25">
      <c r="B22" s="67" t="s">
        <v>255</v>
      </c>
    </row>
    <row r="23" spans="1:6" ht="29.25">
      <c r="B23" s="67" t="s">
        <v>256</v>
      </c>
    </row>
    <row r="24" spans="1:6" ht="29.25">
      <c r="B24" s="67" t="s">
        <v>257</v>
      </c>
    </row>
    <row r="25" spans="1:6" ht="100.5">
      <c r="B25" s="67" t="s">
        <v>258</v>
      </c>
    </row>
    <row r="26" spans="1:6" ht="85.5">
      <c r="B26" s="88" t="s">
        <v>259</v>
      </c>
    </row>
    <row r="27" spans="1:6">
      <c r="B27" s="67" t="s">
        <v>260</v>
      </c>
    </row>
    <row r="28" spans="1:6">
      <c r="B28" s="67" t="s">
        <v>261</v>
      </c>
    </row>
    <row r="29" spans="1:6" ht="29.25">
      <c r="B29" s="67" t="s">
        <v>262</v>
      </c>
    </row>
    <row r="30" spans="1:6">
      <c r="B30" s="67" t="s">
        <v>263</v>
      </c>
    </row>
    <row r="31" spans="1:6">
      <c r="B31" s="67" t="s">
        <v>264</v>
      </c>
    </row>
    <row r="32" spans="1:6">
      <c r="B32" s="67" t="s">
        <v>265</v>
      </c>
    </row>
    <row r="33" spans="1:6" ht="30" thickBot="1">
      <c r="B33" s="68" t="s">
        <v>266</v>
      </c>
    </row>
    <row r="35" spans="1:6">
      <c r="A35" s="77">
        <v>3</v>
      </c>
      <c r="B35" s="28" t="s">
        <v>345</v>
      </c>
      <c r="C35" s="69" t="s">
        <v>8</v>
      </c>
      <c r="D35" s="22">
        <v>1</v>
      </c>
      <c r="E35" s="103"/>
      <c r="F35" s="15">
        <f t="shared" ref="F35:F39" si="0">D35*E35</f>
        <v>0</v>
      </c>
    </row>
    <row r="36" spans="1:6">
      <c r="A36" s="13"/>
      <c r="B36" s="93" t="s">
        <v>122</v>
      </c>
      <c r="C36" s="94"/>
      <c r="D36" s="38"/>
      <c r="E36" s="39"/>
      <c r="F36" s="39"/>
    </row>
    <row r="37" spans="1:6">
      <c r="A37" s="13">
        <v>4</v>
      </c>
      <c r="B37" s="28" t="s">
        <v>119</v>
      </c>
      <c r="C37" s="69" t="s">
        <v>8</v>
      </c>
      <c r="D37" s="13">
        <v>4</v>
      </c>
      <c r="E37" s="103"/>
      <c r="F37" s="15">
        <f t="shared" si="0"/>
        <v>0</v>
      </c>
    </row>
    <row r="38" spans="1:6">
      <c r="A38" s="13">
        <v>5</v>
      </c>
      <c r="B38" s="29" t="s">
        <v>120</v>
      </c>
      <c r="C38" s="32" t="s">
        <v>8</v>
      </c>
      <c r="D38" s="42">
        <v>2</v>
      </c>
      <c r="E38" s="103"/>
      <c r="F38" s="15">
        <f t="shared" si="0"/>
        <v>0</v>
      </c>
    </row>
    <row r="39" spans="1:6">
      <c r="A39" s="13">
        <v>6</v>
      </c>
      <c r="B39" s="30" t="s">
        <v>121</v>
      </c>
      <c r="C39" s="32" t="s">
        <v>8</v>
      </c>
      <c r="D39" s="42">
        <v>3</v>
      </c>
      <c r="E39" s="103"/>
      <c r="F39" s="15">
        <f t="shared" si="0"/>
        <v>0</v>
      </c>
    </row>
    <row r="40" spans="1:6">
      <c r="A40" s="38"/>
      <c r="B40" s="18" t="s">
        <v>152</v>
      </c>
      <c r="F40" s="19">
        <f>SUM(F3:F39)</f>
        <v>0</v>
      </c>
    </row>
    <row r="41" spans="1:6">
      <c r="B41" s="2"/>
    </row>
    <row r="42" spans="1:6">
      <c r="B42" s="18" t="s">
        <v>117</v>
      </c>
      <c r="D42" s="5"/>
      <c r="F42" s="19">
        <f>F40*0.22</f>
        <v>0</v>
      </c>
    </row>
    <row r="43" spans="1:6">
      <c r="B43" s="2"/>
    </row>
    <row r="44" spans="1:6">
      <c r="B44" s="18" t="s">
        <v>378</v>
      </c>
      <c r="F44" s="19">
        <f>F40+F42</f>
        <v>0</v>
      </c>
    </row>
  </sheetData>
  <sheetProtection password="C76C" sheet="1" formatCells="0" formatColumns="0" formatRows="0"/>
  <mergeCells count="4">
    <mergeCell ref="B20:E20"/>
    <mergeCell ref="B21:E21"/>
    <mergeCell ref="B4:E4"/>
    <mergeCell ref="B5:E5"/>
  </mergeCells>
  <pageMargins left="0.7" right="0.7" top="0.75" bottom="0.75" header="0.3" footer="0.3"/>
  <pageSetup paperSize="9" scale="69" orientation="landscape" r:id="rId1"/>
  <headerFooter>
    <oddHeader>&amp;CSklop 4 - Parno konvekcijski aparat</oddHeader>
  </headerFooter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80"/>
  <sheetViews>
    <sheetView view="pageLayout" zoomScaleNormal="100" workbookViewId="0">
      <selection activeCell="B68" activeCellId="12" sqref="E3:E4 B5:F5 B6:F6 E36 E37 E38 E40:E42 B43:F43 B44:F44 E65 E66 B67:F67 B68:F68"/>
    </sheetView>
  </sheetViews>
  <sheetFormatPr defaultRowHeight="15"/>
  <cols>
    <col min="1" max="1" width="4.140625" customWidth="1"/>
    <col min="2" max="2" width="76.7109375" customWidth="1"/>
    <col min="5" max="6" width="12" bestFit="1" customWidth="1"/>
  </cols>
  <sheetData>
    <row r="1" spans="1:6" ht="18.75">
      <c r="A1" s="20" t="s">
        <v>80</v>
      </c>
      <c r="B1" s="50" t="s">
        <v>81</v>
      </c>
    </row>
    <row r="2" spans="1:6" ht="18.75">
      <c r="A2" s="20"/>
      <c r="C2" s="13" t="s">
        <v>115</v>
      </c>
      <c r="D2" s="13" t="s">
        <v>147</v>
      </c>
      <c r="E2" s="13" t="s">
        <v>143</v>
      </c>
      <c r="F2" s="43" t="s">
        <v>144</v>
      </c>
    </row>
    <row r="3" spans="1:6" ht="30.75" thickBot="1">
      <c r="A3" s="22" t="s">
        <v>88</v>
      </c>
      <c r="B3" s="75" t="s">
        <v>376</v>
      </c>
      <c r="C3" s="84" t="s">
        <v>8</v>
      </c>
      <c r="D3" s="22">
        <v>1</v>
      </c>
      <c r="E3" s="103"/>
      <c r="F3" s="15">
        <f t="shared" ref="F3" si="0">D3*E3</f>
        <v>0</v>
      </c>
    </row>
    <row r="4" spans="1:6">
      <c r="A4" s="60" t="s">
        <v>89</v>
      </c>
      <c r="B4" s="48" t="s">
        <v>156</v>
      </c>
      <c r="C4" s="85" t="s">
        <v>8</v>
      </c>
      <c r="D4" s="85">
        <v>1</v>
      </c>
      <c r="E4" s="105"/>
      <c r="F4" s="86">
        <f t="shared" ref="F4" si="1">D4*E4</f>
        <v>0</v>
      </c>
    </row>
    <row r="5" spans="1:6">
      <c r="A5" s="49"/>
      <c r="B5" s="115" t="s">
        <v>379</v>
      </c>
      <c r="C5" s="115"/>
      <c r="D5" s="115"/>
      <c r="E5" s="115"/>
      <c r="F5" s="115"/>
    </row>
    <row r="6" spans="1:6">
      <c r="A6" s="49"/>
      <c r="B6" s="115" t="s">
        <v>381</v>
      </c>
      <c r="C6" s="115"/>
      <c r="D6" s="115"/>
      <c r="E6" s="115"/>
      <c r="F6" s="115"/>
    </row>
    <row r="7" spans="1:6">
      <c r="A7" s="49"/>
      <c r="B7" s="46" t="s">
        <v>157</v>
      </c>
    </row>
    <row r="8" spans="1:6">
      <c r="B8" s="46" t="s">
        <v>172</v>
      </c>
    </row>
    <row r="9" spans="1:6">
      <c r="B9" s="46" t="s">
        <v>173</v>
      </c>
    </row>
    <row r="10" spans="1:6">
      <c r="B10" s="46" t="s">
        <v>174</v>
      </c>
    </row>
    <row r="11" spans="1:6">
      <c r="B11" s="46" t="s">
        <v>184</v>
      </c>
    </row>
    <row r="12" spans="1:6">
      <c r="B12" s="46" t="s">
        <v>360</v>
      </c>
    </row>
    <row r="13" spans="1:6">
      <c r="B13" s="46" t="s">
        <v>175</v>
      </c>
    </row>
    <row r="14" spans="1:6">
      <c r="B14" s="46" t="s">
        <v>176</v>
      </c>
    </row>
    <row r="15" spans="1:6">
      <c r="B15" s="46" t="s">
        <v>177</v>
      </c>
    </row>
    <row r="16" spans="1:6">
      <c r="B16" s="46" t="s">
        <v>178</v>
      </c>
    </row>
    <row r="17" spans="2:2">
      <c r="B17" s="46" t="s">
        <v>179</v>
      </c>
    </row>
    <row r="18" spans="2:2">
      <c r="B18" s="46" t="s">
        <v>180</v>
      </c>
    </row>
    <row r="19" spans="2:2">
      <c r="B19" s="46" t="s">
        <v>181</v>
      </c>
    </row>
    <row r="20" spans="2:2">
      <c r="B20" s="46" t="s">
        <v>182</v>
      </c>
    </row>
    <row r="21" spans="2:2">
      <c r="B21" s="46" t="s">
        <v>183</v>
      </c>
    </row>
    <row r="22" spans="2:2">
      <c r="B22" s="46" t="s">
        <v>171</v>
      </c>
    </row>
    <row r="23" spans="2:2" ht="43.5">
      <c r="B23" s="47" t="s">
        <v>162</v>
      </c>
    </row>
    <row r="24" spans="2:2">
      <c r="B24" s="46" t="s">
        <v>164</v>
      </c>
    </row>
    <row r="25" spans="2:2">
      <c r="B25" s="46" t="s">
        <v>165</v>
      </c>
    </row>
    <row r="26" spans="2:2">
      <c r="B26" s="46" t="s">
        <v>166</v>
      </c>
    </row>
    <row r="27" spans="2:2">
      <c r="B27" s="46" t="s">
        <v>167</v>
      </c>
    </row>
    <row r="28" spans="2:2">
      <c r="B28" s="46" t="s">
        <v>170</v>
      </c>
    </row>
    <row r="29" spans="2:2" ht="29.25">
      <c r="B29" s="47" t="s">
        <v>168</v>
      </c>
    </row>
    <row r="30" spans="2:2">
      <c r="B30" s="46" t="s">
        <v>169</v>
      </c>
    </row>
    <row r="31" spans="2:2" ht="43.5">
      <c r="B31" s="47" t="s">
        <v>163</v>
      </c>
    </row>
    <row r="32" spans="2:2">
      <c r="B32" s="46" t="s">
        <v>158</v>
      </c>
    </row>
    <row r="33" spans="1:6">
      <c r="B33" s="46" t="s">
        <v>159</v>
      </c>
    </row>
    <row r="34" spans="1:6">
      <c r="B34" s="46" t="s">
        <v>160</v>
      </c>
    </row>
    <row r="35" spans="1:6" ht="15.75" thickBot="1">
      <c r="B35" s="54" t="s">
        <v>161</v>
      </c>
    </row>
    <row r="36" spans="1:6" ht="30">
      <c r="A36" s="22" t="s">
        <v>90</v>
      </c>
      <c r="B36" s="76" t="s">
        <v>344</v>
      </c>
      <c r="C36" s="24" t="s">
        <v>8</v>
      </c>
      <c r="D36" s="24">
        <v>1</v>
      </c>
      <c r="E36" s="103"/>
      <c r="F36" s="15">
        <f t="shared" ref="F36:F38" si="2">D36*E36</f>
        <v>0</v>
      </c>
    </row>
    <row r="37" spans="1:6">
      <c r="A37" s="25" t="s">
        <v>91</v>
      </c>
      <c r="B37" s="26" t="s">
        <v>32</v>
      </c>
      <c r="C37" s="24" t="s">
        <v>8</v>
      </c>
      <c r="D37" s="24">
        <v>1</v>
      </c>
      <c r="E37" s="103"/>
      <c r="F37" s="15">
        <f t="shared" si="2"/>
        <v>0</v>
      </c>
    </row>
    <row r="38" spans="1:6" ht="30">
      <c r="A38" s="25" t="s">
        <v>92</v>
      </c>
      <c r="B38" s="26" t="s">
        <v>343</v>
      </c>
      <c r="C38" s="24" t="s">
        <v>8</v>
      </c>
      <c r="D38" s="24">
        <v>1</v>
      </c>
      <c r="E38" s="103"/>
      <c r="F38" s="15">
        <f t="shared" si="2"/>
        <v>0</v>
      </c>
    </row>
    <row r="39" spans="1:6" ht="18.75">
      <c r="A39" s="20"/>
      <c r="B39" s="20" t="s">
        <v>85</v>
      </c>
      <c r="C39" s="21"/>
      <c r="D39" s="21"/>
    </row>
    <row r="40" spans="1:6" ht="45">
      <c r="A40" s="22" t="s">
        <v>105</v>
      </c>
      <c r="B40" s="23" t="s">
        <v>124</v>
      </c>
      <c r="C40" s="24" t="s">
        <v>8</v>
      </c>
      <c r="D40" s="24">
        <v>1</v>
      </c>
      <c r="E40" s="103"/>
      <c r="F40" s="15">
        <f t="shared" ref="F40:F41" si="3">D40*E40</f>
        <v>0</v>
      </c>
    </row>
    <row r="41" spans="1:6">
      <c r="A41" s="25" t="s">
        <v>106</v>
      </c>
      <c r="B41" s="26" t="s">
        <v>32</v>
      </c>
      <c r="C41" s="24" t="s">
        <v>8</v>
      </c>
      <c r="D41" s="24">
        <v>1</v>
      </c>
      <c r="E41" s="103"/>
      <c r="F41" s="15">
        <f t="shared" si="3"/>
        <v>0</v>
      </c>
    </row>
    <row r="42" spans="1:6">
      <c r="A42" s="53" t="s">
        <v>212</v>
      </c>
      <c r="B42" s="61" t="s">
        <v>204</v>
      </c>
      <c r="C42" s="24" t="s">
        <v>8</v>
      </c>
      <c r="D42" s="24">
        <v>1</v>
      </c>
      <c r="E42" s="103"/>
      <c r="F42" s="15">
        <f t="shared" ref="F42" si="4">D42*E42</f>
        <v>0</v>
      </c>
    </row>
    <row r="43" spans="1:6">
      <c r="A43" s="87"/>
      <c r="B43" s="115" t="s">
        <v>379</v>
      </c>
      <c r="C43" s="115"/>
      <c r="D43" s="115"/>
      <c r="E43" s="115"/>
      <c r="F43" s="115"/>
    </row>
    <row r="44" spans="1:6" ht="15.75" thickBot="1">
      <c r="A44" s="87"/>
      <c r="B44" s="115" t="s">
        <v>381</v>
      </c>
      <c r="C44" s="115"/>
      <c r="D44" s="115"/>
      <c r="E44" s="115"/>
      <c r="F44" s="115"/>
    </row>
    <row r="45" spans="1:6">
      <c r="B45" s="45" t="s">
        <v>185</v>
      </c>
    </row>
    <row r="46" spans="1:6">
      <c r="B46" s="46" t="s">
        <v>186</v>
      </c>
    </row>
    <row r="47" spans="1:6">
      <c r="B47" s="46" t="s">
        <v>187</v>
      </c>
    </row>
    <row r="48" spans="1:6">
      <c r="B48" s="46" t="s">
        <v>188</v>
      </c>
    </row>
    <row r="49" spans="2:2">
      <c r="B49" s="46" t="s">
        <v>189</v>
      </c>
    </row>
    <row r="50" spans="2:2">
      <c r="B50" s="46" t="s">
        <v>190</v>
      </c>
    </row>
    <row r="51" spans="2:2">
      <c r="B51" s="46" t="s">
        <v>191</v>
      </c>
    </row>
    <row r="52" spans="2:2">
      <c r="B52" s="46" t="s">
        <v>192</v>
      </c>
    </row>
    <row r="53" spans="2:2">
      <c r="B53" s="46" t="s">
        <v>193</v>
      </c>
    </row>
    <row r="54" spans="2:2">
      <c r="B54" s="46" t="s">
        <v>194</v>
      </c>
    </row>
    <row r="55" spans="2:2">
      <c r="B55" s="46" t="s">
        <v>195</v>
      </c>
    </row>
    <row r="56" spans="2:2">
      <c r="B56" s="46" t="s">
        <v>196</v>
      </c>
    </row>
    <row r="57" spans="2:2">
      <c r="B57" s="46" t="s">
        <v>197</v>
      </c>
    </row>
    <row r="58" spans="2:2">
      <c r="B58" s="46" t="s">
        <v>198</v>
      </c>
    </row>
    <row r="59" spans="2:2">
      <c r="B59" s="46" t="s">
        <v>199</v>
      </c>
    </row>
    <row r="60" spans="2:2">
      <c r="B60" s="46" t="s">
        <v>200</v>
      </c>
    </row>
    <row r="61" spans="2:2">
      <c r="B61" s="46" t="s">
        <v>201</v>
      </c>
    </row>
    <row r="62" spans="2:2">
      <c r="B62" s="46" t="s">
        <v>202</v>
      </c>
    </row>
    <row r="63" spans="2:2" ht="15.75" thickBot="1">
      <c r="B63" s="54" t="s">
        <v>203</v>
      </c>
    </row>
    <row r="65" spans="1:6" ht="45">
      <c r="A65" s="22" t="s">
        <v>107</v>
      </c>
      <c r="B65" s="35" t="s">
        <v>123</v>
      </c>
      <c r="C65" s="24" t="s">
        <v>8</v>
      </c>
      <c r="D65" s="24">
        <v>1</v>
      </c>
      <c r="E65" s="103"/>
      <c r="F65" s="15">
        <f t="shared" ref="F65" si="5">D65*E65</f>
        <v>0</v>
      </c>
    </row>
    <row r="66" spans="1:6" ht="19.5" customHeight="1">
      <c r="A66" s="51" t="s">
        <v>108</v>
      </c>
      <c r="B66" s="62" t="s">
        <v>211</v>
      </c>
      <c r="C66" s="63" t="s">
        <v>8</v>
      </c>
      <c r="D66" s="63">
        <v>2</v>
      </c>
      <c r="E66" s="103"/>
      <c r="F66" s="15">
        <f t="shared" ref="F66" si="6">D66*E66</f>
        <v>0</v>
      </c>
    </row>
    <row r="67" spans="1:6" ht="19.5" customHeight="1">
      <c r="A67" s="49"/>
      <c r="B67" s="115" t="s">
        <v>379</v>
      </c>
      <c r="C67" s="115"/>
      <c r="D67" s="115"/>
      <c r="E67" s="115"/>
      <c r="F67" s="115"/>
    </row>
    <row r="68" spans="1:6" ht="19.5" customHeight="1">
      <c r="A68" s="49"/>
      <c r="B68" s="115" t="s">
        <v>381</v>
      </c>
      <c r="C68" s="115"/>
      <c r="D68" s="115"/>
      <c r="E68" s="115"/>
      <c r="F68" s="115"/>
    </row>
    <row r="69" spans="1:6">
      <c r="B69" s="52" t="s">
        <v>205</v>
      </c>
    </row>
    <row r="70" spans="1:6">
      <c r="B70" s="52" t="s">
        <v>206</v>
      </c>
    </row>
    <row r="71" spans="1:6">
      <c r="B71" s="52" t="s">
        <v>207</v>
      </c>
    </row>
    <row r="72" spans="1:6">
      <c r="B72" s="52" t="s">
        <v>208</v>
      </c>
    </row>
    <row r="73" spans="1:6">
      <c r="B73" s="52" t="s">
        <v>209</v>
      </c>
    </row>
    <row r="74" spans="1:6" ht="15.75" thickBot="1">
      <c r="B74" s="58" t="s">
        <v>210</v>
      </c>
    </row>
    <row r="76" spans="1:6">
      <c r="B76" s="18" t="s">
        <v>152</v>
      </c>
      <c r="F76" s="19">
        <f>SUM(F3:F75)</f>
        <v>0</v>
      </c>
    </row>
    <row r="77" spans="1:6">
      <c r="B77" s="2"/>
    </row>
    <row r="78" spans="1:6">
      <c r="B78" s="18" t="s">
        <v>117</v>
      </c>
      <c r="D78" s="5"/>
      <c r="F78" s="19">
        <f>F76*0.22</f>
        <v>0</v>
      </c>
    </row>
    <row r="79" spans="1:6">
      <c r="B79" s="2"/>
    </row>
    <row r="80" spans="1:6">
      <c r="B80" s="18" t="s">
        <v>378</v>
      </c>
      <c r="F80" s="19">
        <f>F76+F78</f>
        <v>0</v>
      </c>
    </row>
  </sheetData>
  <sheetProtection password="C76C" sheet="1" formatCells="0" formatColumns="0" formatRows="0"/>
  <mergeCells count="6">
    <mergeCell ref="B68:F68"/>
    <mergeCell ref="B5:F5"/>
    <mergeCell ref="B6:F6"/>
    <mergeCell ref="B43:F43"/>
    <mergeCell ref="B44:F44"/>
    <mergeCell ref="B67:F67"/>
  </mergeCells>
  <pageMargins left="0.7" right="0.7" top="0.75" bottom="0.75" header="0.3" footer="0.3"/>
  <pageSetup paperSize="9" scale="81" orientation="landscape" r:id="rId1"/>
  <headerFooter>
    <oddHeader xml:space="preserve">&amp;CSklop 5 - Pomivalna tehnika
</oddHeader>
  </headerFooter>
  <rowBreaks count="2" manualBreakCount="2">
    <brk id="35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55"/>
  <sheetViews>
    <sheetView view="pageLayout" topLeftCell="B1" zoomScaleNormal="100" workbookViewId="0">
      <selection activeCell="E29" sqref="E29"/>
    </sheetView>
  </sheetViews>
  <sheetFormatPr defaultRowHeight="15"/>
  <cols>
    <col min="1" max="1" width="5.42578125" customWidth="1"/>
    <col min="2" max="2" width="6.7109375" customWidth="1"/>
    <col min="3" max="3" width="94.5703125" customWidth="1"/>
    <col min="5" max="5" width="9.28515625" customWidth="1"/>
    <col min="6" max="7" width="14" bestFit="1" customWidth="1"/>
  </cols>
  <sheetData>
    <row r="1" spans="1:7">
      <c r="A1" t="s">
        <v>145</v>
      </c>
      <c r="B1" s="55" t="s">
        <v>71</v>
      </c>
      <c r="C1" s="56" t="s">
        <v>72</v>
      </c>
      <c r="D1" s="13" t="s">
        <v>115</v>
      </c>
      <c r="E1" s="13" t="s">
        <v>147</v>
      </c>
      <c r="F1" s="13" t="s">
        <v>143</v>
      </c>
      <c r="G1" s="43" t="s">
        <v>144</v>
      </c>
    </row>
    <row r="2" spans="1:7">
      <c r="A2" s="13">
        <v>1</v>
      </c>
      <c r="B2" s="13" t="s">
        <v>75</v>
      </c>
      <c r="C2" s="59" t="s">
        <v>213</v>
      </c>
      <c r="D2" s="69" t="s">
        <v>8</v>
      </c>
      <c r="E2" s="22">
        <v>1</v>
      </c>
      <c r="F2" s="103"/>
      <c r="G2" s="15">
        <f t="shared" ref="G2" si="0">E2*F2</f>
        <v>0</v>
      </c>
    </row>
    <row r="3" spans="1:7">
      <c r="A3" s="38"/>
      <c r="B3" s="38"/>
      <c r="C3" s="115" t="s">
        <v>379</v>
      </c>
      <c r="D3" s="115"/>
      <c r="E3" s="115"/>
      <c r="F3" s="115"/>
      <c r="G3" s="115"/>
    </row>
    <row r="4" spans="1:7">
      <c r="A4" s="38"/>
      <c r="B4" s="38"/>
      <c r="C4" s="115" t="s">
        <v>381</v>
      </c>
      <c r="D4" s="115"/>
      <c r="E4" s="115"/>
      <c r="F4" s="115"/>
      <c r="G4" s="115"/>
    </row>
    <row r="5" spans="1:7">
      <c r="C5" s="52" t="s">
        <v>374</v>
      </c>
    </row>
    <row r="6" spans="1:7">
      <c r="C6" s="52" t="s">
        <v>214</v>
      </c>
      <c r="D6" s="104"/>
    </row>
    <row r="7" spans="1:7">
      <c r="C7" s="52" t="s">
        <v>215</v>
      </c>
    </row>
    <row r="8" spans="1:7">
      <c r="C8" s="52" t="s">
        <v>216</v>
      </c>
    </row>
    <row r="9" spans="1:7">
      <c r="C9" s="57" t="s">
        <v>361</v>
      </c>
    </row>
    <row r="10" spans="1:7">
      <c r="C10" s="52" t="s">
        <v>217</v>
      </c>
    </row>
    <row r="11" spans="1:7" ht="30">
      <c r="C11" s="57" t="s">
        <v>362</v>
      </c>
    </row>
    <row r="12" spans="1:7" ht="30">
      <c r="C12" s="57" t="s">
        <v>363</v>
      </c>
    </row>
    <row r="13" spans="1:7">
      <c r="C13" s="57" t="s">
        <v>364</v>
      </c>
    </row>
    <row r="14" spans="1:7">
      <c r="C14" s="57" t="s">
        <v>365</v>
      </c>
    </row>
    <row r="15" spans="1:7">
      <c r="C15" s="52" t="s">
        <v>218</v>
      </c>
    </row>
    <row r="16" spans="1:7">
      <c r="C16" s="57" t="s">
        <v>219</v>
      </c>
    </row>
    <row r="17" spans="1:7">
      <c r="C17" s="57" t="s">
        <v>220</v>
      </c>
    </row>
    <row r="18" spans="1:7">
      <c r="C18" s="57" t="s">
        <v>221</v>
      </c>
    </row>
    <row r="19" spans="1:7">
      <c r="C19" s="57" t="s">
        <v>366</v>
      </c>
    </row>
    <row r="20" spans="1:7" ht="30">
      <c r="C20" s="57" t="s">
        <v>367</v>
      </c>
    </row>
    <row r="21" spans="1:7">
      <c r="C21" s="14" t="s">
        <v>222</v>
      </c>
    </row>
    <row r="22" spans="1:7">
      <c r="C22" s="57" t="s">
        <v>225</v>
      </c>
    </row>
    <row r="23" spans="1:7">
      <c r="C23" s="52" t="s">
        <v>223</v>
      </c>
    </row>
    <row r="24" spans="1:7">
      <c r="C24" s="52" t="s">
        <v>224</v>
      </c>
    </row>
    <row r="25" spans="1:7">
      <c r="C25" s="52" t="s">
        <v>226</v>
      </c>
    </row>
    <row r="26" spans="1:7">
      <c r="C26" s="52" t="s">
        <v>227</v>
      </c>
    </row>
    <row r="27" spans="1:7" ht="15.75" thickBot="1">
      <c r="C27" s="58" t="s">
        <v>368</v>
      </c>
    </row>
    <row r="28" spans="1:7">
      <c r="D28" s="13" t="s">
        <v>115</v>
      </c>
      <c r="E28" s="13" t="s">
        <v>147</v>
      </c>
      <c r="F28" s="13" t="s">
        <v>143</v>
      </c>
      <c r="G28" s="43" t="s">
        <v>144</v>
      </c>
    </row>
    <row r="29" spans="1:7">
      <c r="A29" s="13">
        <v>2</v>
      </c>
      <c r="B29" s="13" t="s">
        <v>78</v>
      </c>
      <c r="C29" s="17" t="s">
        <v>228</v>
      </c>
      <c r="D29" s="69" t="s">
        <v>8</v>
      </c>
      <c r="E29" s="22">
        <v>1</v>
      </c>
      <c r="F29" s="103"/>
      <c r="G29" s="15">
        <f t="shared" ref="G29" si="1">E29*F29</f>
        <v>0</v>
      </c>
    </row>
    <row r="30" spans="1:7">
      <c r="A30" s="38"/>
      <c r="B30" s="38"/>
      <c r="C30" s="115" t="s">
        <v>379</v>
      </c>
      <c r="D30" s="115"/>
      <c r="E30" s="115"/>
      <c r="F30" s="115"/>
      <c r="G30" s="115"/>
    </row>
    <row r="31" spans="1:7">
      <c r="A31" s="38"/>
      <c r="B31" s="38"/>
      <c r="C31" s="115" t="s">
        <v>381</v>
      </c>
      <c r="D31" s="115"/>
      <c r="E31" s="115"/>
      <c r="F31" s="115"/>
      <c r="G31" s="115"/>
    </row>
    <row r="32" spans="1:7">
      <c r="C32" s="13" t="s">
        <v>229</v>
      </c>
    </row>
    <row r="33" spans="3:3">
      <c r="C33" s="13" t="s">
        <v>230</v>
      </c>
    </row>
    <row r="34" spans="3:3">
      <c r="C34" s="13" t="s">
        <v>231</v>
      </c>
    </row>
    <row r="35" spans="3:3">
      <c r="C35" s="13" t="s">
        <v>232</v>
      </c>
    </row>
    <row r="36" spans="3:3">
      <c r="C36" s="13" t="s">
        <v>233</v>
      </c>
    </row>
    <row r="37" spans="3:3">
      <c r="C37" s="13" t="s">
        <v>234</v>
      </c>
    </row>
    <row r="38" spans="3:3">
      <c r="C38" s="14" t="s">
        <v>235</v>
      </c>
    </row>
    <row r="39" spans="3:3">
      <c r="C39" s="14" t="s">
        <v>369</v>
      </c>
    </row>
    <row r="40" spans="3:3">
      <c r="C40" s="13" t="s">
        <v>236</v>
      </c>
    </row>
    <row r="41" spans="3:3">
      <c r="C41" s="13" t="s">
        <v>237</v>
      </c>
    </row>
    <row r="42" spans="3:3">
      <c r="C42" s="13" t="s">
        <v>238</v>
      </c>
    </row>
    <row r="43" spans="3:3">
      <c r="C43" s="13" t="s">
        <v>239</v>
      </c>
    </row>
    <row r="44" spans="3:3" ht="30">
      <c r="C44" s="14" t="s">
        <v>367</v>
      </c>
    </row>
    <row r="45" spans="3:3">
      <c r="C45" s="14" t="s">
        <v>222</v>
      </c>
    </row>
    <row r="46" spans="3:3">
      <c r="C46" s="14" t="s">
        <v>225</v>
      </c>
    </row>
    <row r="47" spans="3:3">
      <c r="C47" s="13" t="s">
        <v>223</v>
      </c>
    </row>
    <row r="48" spans="3:3">
      <c r="C48" s="13" t="s">
        <v>370</v>
      </c>
    </row>
    <row r="49" spans="3:7">
      <c r="C49" s="17" t="s">
        <v>240</v>
      </c>
    </row>
    <row r="51" spans="3:7">
      <c r="C51" s="18" t="s">
        <v>152</v>
      </c>
      <c r="G51" s="19">
        <f>G29+G2</f>
        <v>0</v>
      </c>
    </row>
    <row r="52" spans="3:7">
      <c r="C52" s="2"/>
    </row>
    <row r="53" spans="3:7">
      <c r="C53" s="18" t="s">
        <v>117</v>
      </c>
      <c r="E53" s="5"/>
      <c r="G53" s="19">
        <f>G51*0.22</f>
        <v>0</v>
      </c>
    </row>
    <row r="54" spans="3:7">
      <c r="C54" s="2"/>
    </row>
    <row r="55" spans="3:7">
      <c r="C55" s="18" t="s">
        <v>378</v>
      </c>
      <c r="G55" s="19">
        <f>G51+G53</f>
        <v>0</v>
      </c>
    </row>
  </sheetData>
  <sheetProtection password="C76C" sheet="1" formatCells="0" formatColumns="0" formatRows="0"/>
  <mergeCells count="4">
    <mergeCell ref="C3:G3"/>
    <mergeCell ref="C4:G4"/>
    <mergeCell ref="C30:G30"/>
    <mergeCell ref="C31:G31"/>
  </mergeCells>
  <pageMargins left="0.7" right="0.7" top="0.75" bottom="0.75" header="0.3" footer="0.3"/>
  <pageSetup paperSize="9" scale="73" orientation="landscape" r:id="rId1"/>
  <headerFooter>
    <oddHeader xml:space="preserve">&amp;CSklop 6 - Termika
</oddHeader>
  </headerFooter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35"/>
  <sheetViews>
    <sheetView tabSelected="1" zoomScaleNormal="100" workbookViewId="0">
      <selection activeCell="B23" activeCellId="5" sqref="E2 B4:E4 B5:E5 E21 B22:E22 B23:E23"/>
    </sheetView>
  </sheetViews>
  <sheetFormatPr defaultColWidth="89.42578125" defaultRowHeight="15"/>
  <cols>
    <col min="1" max="1" width="7.5703125" bestFit="1" customWidth="1"/>
    <col min="2" max="2" width="87.7109375" bestFit="1" customWidth="1"/>
    <col min="3" max="3" width="6" bestFit="1" customWidth="1"/>
    <col min="4" max="4" width="8" bestFit="1" customWidth="1"/>
    <col min="5" max="6" width="14" bestFit="1" customWidth="1"/>
  </cols>
  <sheetData>
    <row r="1" spans="1:6" ht="15.75" thickBot="1">
      <c r="A1" s="36" t="s">
        <v>145</v>
      </c>
      <c r="B1" s="13" t="s">
        <v>142</v>
      </c>
      <c r="C1" s="13" t="s">
        <v>115</v>
      </c>
      <c r="D1" s="13" t="s">
        <v>147</v>
      </c>
      <c r="E1" s="13" t="s">
        <v>143</v>
      </c>
      <c r="F1" s="43" t="s">
        <v>144</v>
      </c>
    </row>
    <row r="2" spans="1:6">
      <c r="A2" s="13">
        <v>1</v>
      </c>
      <c r="B2" s="79" t="s">
        <v>267</v>
      </c>
      <c r="C2" s="69" t="s">
        <v>8</v>
      </c>
      <c r="D2" s="22">
        <v>1</v>
      </c>
      <c r="E2" s="103"/>
      <c r="F2" s="15">
        <f t="shared" ref="F2" si="0">D2*E2</f>
        <v>0</v>
      </c>
    </row>
    <row r="3" spans="1:6">
      <c r="A3" s="38"/>
      <c r="B3" s="81" t="s">
        <v>268</v>
      </c>
      <c r="C3" s="41"/>
      <c r="D3" s="33"/>
      <c r="E3" s="39"/>
      <c r="F3" s="39"/>
    </row>
    <row r="4" spans="1:6">
      <c r="A4" s="38"/>
      <c r="B4" s="116" t="s">
        <v>379</v>
      </c>
      <c r="C4" s="116"/>
      <c r="D4" s="116"/>
      <c r="E4" s="116"/>
      <c r="F4" s="39"/>
    </row>
    <row r="5" spans="1:6">
      <c r="B5" s="116" t="s">
        <v>380</v>
      </c>
      <c r="C5" s="116"/>
      <c r="D5" s="116"/>
      <c r="E5" s="116"/>
    </row>
    <row r="6" spans="1:6">
      <c r="B6" s="102" t="s">
        <v>269</v>
      </c>
    </row>
    <row r="7" spans="1:6">
      <c r="B7" s="67" t="s">
        <v>270</v>
      </c>
    </row>
    <row r="8" spans="1:6">
      <c r="B8" s="67" t="s">
        <v>271</v>
      </c>
    </row>
    <row r="9" spans="1:6">
      <c r="B9" s="67" t="s">
        <v>272</v>
      </c>
    </row>
    <row r="10" spans="1:6">
      <c r="B10" s="67" t="s">
        <v>273</v>
      </c>
    </row>
    <row r="11" spans="1:6">
      <c r="B11" s="67" t="s">
        <v>274</v>
      </c>
    </row>
    <row r="12" spans="1:6" ht="29.25">
      <c r="B12" s="67" t="s">
        <v>275</v>
      </c>
    </row>
    <row r="13" spans="1:6">
      <c r="B13" s="67" t="s">
        <v>276</v>
      </c>
    </row>
    <row r="14" spans="1:6">
      <c r="B14" s="67" t="s">
        <v>277</v>
      </c>
    </row>
    <row r="15" spans="1:6">
      <c r="B15" s="67" t="s">
        <v>278</v>
      </c>
    </row>
    <row r="16" spans="1:6">
      <c r="B16" s="67" t="s">
        <v>279</v>
      </c>
    </row>
    <row r="17" spans="1:6">
      <c r="B17" s="67" t="s">
        <v>280</v>
      </c>
    </row>
    <row r="18" spans="1:6" ht="20.25" customHeight="1" thickBot="1">
      <c r="B18" s="68" t="s">
        <v>281</v>
      </c>
    </row>
    <row r="19" spans="1:6" ht="15.75" thickBot="1"/>
    <row r="20" spans="1:6">
      <c r="A20" s="13">
        <v>2</v>
      </c>
      <c r="B20" s="80" t="s">
        <v>282</v>
      </c>
      <c r="C20" s="13" t="s">
        <v>115</v>
      </c>
      <c r="D20" s="13" t="s">
        <v>147</v>
      </c>
      <c r="E20" s="13" t="s">
        <v>143</v>
      </c>
      <c r="F20" s="43" t="s">
        <v>144</v>
      </c>
    </row>
    <row r="21" spans="1:6">
      <c r="B21" s="65" t="s">
        <v>283</v>
      </c>
      <c r="C21" s="69" t="s">
        <v>8</v>
      </c>
      <c r="D21" s="22">
        <v>1</v>
      </c>
      <c r="E21" s="103"/>
      <c r="F21" s="15">
        <f t="shared" ref="F21" si="1">D21*E21</f>
        <v>0</v>
      </c>
    </row>
    <row r="22" spans="1:6">
      <c r="B22" s="116" t="s">
        <v>379</v>
      </c>
      <c r="C22" s="116"/>
      <c r="D22" s="116"/>
      <c r="E22" s="116"/>
      <c r="F22" s="39"/>
    </row>
    <row r="23" spans="1:6">
      <c r="B23" s="116" t="s">
        <v>380</v>
      </c>
      <c r="C23" s="116"/>
      <c r="D23" s="116"/>
      <c r="E23" s="116"/>
      <c r="F23" s="39"/>
    </row>
    <row r="24" spans="1:6">
      <c r="B24" s="65" t="s">
        <v>284</v>
      </c>
    </row>
    <row r="25" spans="1:6">
      <c r="B25" s="65" t="s">
        <v>285</v>
      </c>
    </row>
    <row r="26" spans="1:6">
      <c r="B26" s="65" t="s">
        <v>286</v>
      </c>
    </row>
    <row r="27" spans="1:6">
      <c r="B27" s="67" t="s">
        <v>287</v>
      </c>
    </row>
    <row r="28" spans="1:6">
      <c r="B28" s="67" t="s">
        <v>288</v>
      </c>
    </row>
    <row r="29" spans="1:6" ht="29.25">
      <c r="B29" s="67" t="s">
        <v>289</v>
      </c>
    </row>
    <row r="30" spans="1:6">
      <c r="B30" s="67" t="s">
        <v>290</v>
      </c>
    </row>
    <row r="31" spans="1:6">
      <c r="B31" s="81" t="s">
        <v>291</v>
      </c>
    </row>
    <row r="32" spans="1:6" ht="15.75" thickBot="1">
      <c r="B32" s="82"/>
    </row>
    <row r="33" spans="2:6">
      <c r="B33" s="96" t="s">
        <v>373</v>
      </c>
      <c r="C33" s="4"/>
      <c r="D33" s="4"/>
      <c r="E33" s="4"/>
      <c r="F33" s="97">
        <f>F21+F2</f>
        <v>0</v>
      </c>
    </row>
    <row r="34" spans="2:6">
      <c r="B34" s="98" t="s">
        <v>117</v>
      </c>
      <c r="C34" s="4"/>
      <c r="D34" s="4"/>
      <c r="E34" s="4"/>
      <c r="F34" s="99">
        <f>F33*0.22</f>
        <v>0</v>
      </c>
    </row>
    <row r="35" spans="2:6" ht="15.75" thickBot="1">
      <c r="B35" s="100" t="s">
        <v>118</v>
      </c>
      <c r="C35" s="4"/>
      <c r="D35" s="4"/>
      <c r="E35" s="4"/>
      <c r="F35" s="101">
        <f>F33+F34</f>
        <v>0</v>
      </c>
    </row>
  </sheetData>
  <sheetProtection password="C76C" sheet="1" formatCells="0" formatColumns="0" formatRows="0"/>
  <mergeCells count="4">
    <mergeCell ref="B4:E4"/>
    <mergeCell ref="B5:E5"/>
    <mergeCell ref="B22:E22"/>
    <mergeCell ref="B23:E23"/>
  </mergeCells>
  <pageMargins left="0.25" right="0.25" top="0.75" bottom="0.75" header="0.3" footer="0.3"/>
  <pageSetup paperSize="9" scale="89" orientation="landscape" r:id="rId1"/>
  <headerFooter>
    <oddHeader xml:space="preserve">&amp;CSklop 7 - Pralni in sušilni stroj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Sklop 1 - Nevtrala</vt:lpstr>
      <vt:lpstr>Sklop 2 - Hladilna tehnika</vt:lpstr>
      <vt:lpstr>Sklop 3 - Kuhinjski pripomočki</vt:lpstr>
      <vt:lpstr>Sklop4-Parnokonvekcijski aparat</vt:lpstr>
      <vt:lpstr>Sklop 5 - Pomivalna tehnika</vt:lpstr>
      <vt:lpstr>Sklop 6 - Termika</vt:lpstr>
      <vt:lpstr>Sklop 7-Pralni in sušilni stroj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silva kouter</cp:lastModifiedBy>
  <cp:lastPrinted>2014-07-09T13:39:47Z</cp:lastPrinted>
  <dcterms:created xsi:type="dcterms:W3CDTF">2014-03-18T06:43:00Z</dcterms:created>
  <dcterms:modified xsi:type="dcterms:W3CDTF">2014-07-10T09:25:43Z</dcterms:modified>
</cp:coreProperties>
</file>