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4235"/>
  </bookViews>
  <sheets>
    <sheet name="REKAPITULACIJA" sheetId="10" r:id="rId1"/>
    <sheet name="GRADBENA DELA" sheetId="9" r:id="rId2"/>
    <sheet name="MONTAŽNA DELA" sheetId="7" r:id="rId3"/>
  </sheets>
  <definedNames>
    <definedName name="_xlnm.Print_Area" localSheetId="2">'MONTAŽNA DELA'!$A$1:$F$47</definedName>
  </definedNames>
  <calcPr calcId="145621"/>
</workbook>
</file>

<file path=xl/calcChain.xml><?xml version="1.0" encoding="utf-8"?>
<calcChain xmlns="http://schemas.openxmlformats.org/spreadsheetml/2006/main">
  <c r="F34" i="7" l="1"/>
  <c r="F10" i="7" l="1"/>
  <c r="F9" i="7"/>
  <c r="F35" i="7" l="1"/>
  <c r="F37" i="7"/>
  <c r="F36" i="7"/>
  <c r="F33" i="7"/>
  <c r="F31" i="7"/>
  <c r="F30" i="7"/>
  <c r="F29" i="7"/>
  <c r="F28" i="7"/>
  <c r="F26" i="7"/>
  <c r="F32" i="7"/>
  <c r="F27" i="7"/>
  <c r="F25" i="7"/>
  <c r="F24" i="7"/>
  <c r="F23" i="7"/>
  <c r="F22" i="7"/>
  <c r="F21" i="7"/>
  <c r="F20" i="7"/>
  <c r="F19" i="7"/>
  <c r="F18" i="7"/>
  <c r="F17" i="7"/>
  <c r="F16" i="7"/>
  <c r="F14" i="7" l="1"/>
  <c r="F8" i="7" l="1"/>
  <c r="F7" i="7"/>
  <c r="F6" i="7" l="1"/>
  <c r="F5" i="7"/>
  <c r="F32" i="9" l="1"/>
  <c r="F15" i="7" l="1"/>
  <c r="F14" i="9" l="1"/>
  <c r="F38" i="9"/>
  <c r="F41" i="9" l="1"/>
  <c r="F45" i="7"/>
  <c r="F48" i="9"/>
  <c r="F46" i="9"/>
  <c r="F44" i="9"/>
  <c r="F35" i="9"/>
  <c r="F29" i="9"/>
  <c r="F26" i="9"/>
  <c r="F23" i="9"/>
  <c r="F20" i="9"/>
  <c r="F17" i="9"/>
  <c r="F11" i="9"/>
  <c r="F8" i="9"/>
  <c r="F51" i="9" l="1"/>
  <c r="F13" i="7" l="1"/>
  <c r="F4" i="7" l="1"/>
  <c r="F43" i="7" l="1"/>
  <c r="F41" i="7"/>
  <c r="F39" i="7"/>
  <c r="F47" i="7" l="1"/>
  <c r="C19" i="10" s="1"/>
  <c r="C18" i="10" l="1"/>
  <c r="C20" i="10" s="1"/>
  <c r="C21" i="10" l="1"/>
  <c r="C22" i="10" s="1"/>
</calcChain>
</file>

<file path=xl/sharedStrings.xml><?xml version="1.0" encoding="utf-8"?>
<sst xmlns="http://schemas.openxmlformats.org/spreadsheetml/2006/main" count="178" uniqueCount="92">
  <si>
    <t>kom</t>
  </si>
  <si>
    <t>1.</t>
  </si>
  <si>
    <t>2.</t>
  </si>
  <si>
    <t>4.</t>
  </si>
  <si>
    <t>5.</t>
  </si>
  <si>
    <t>6.</t>
  </si>
  <si>
    <t>-</t>
  </si>
  <si>
    <t>SKUPAJ MONTAŽNA DELA:</t>
  </si>
  <si>
    <t>GRADBENA DELA</t>
  </si>
  <si>
    <r>
      <t>m</t>
    </r>
    <r>
      <rPr>
        <sz val="10"/>
        <rFont val="Arial"/>
        <family val="2"/>
        <charset val="238"/>
      </rPr>
      <t>´</t>
    </r>
  </si>
  <si>
    <r>
      <t>m</t>
    </r>
    <r>
      <rPr>
        <sz val="10"/>
        <rFont val="Arial"/>
        <family val="2"/>
        <charset val="238"/>
      </rPr>
      <t>³</t>
    </r>
  </si>
  <si>
    <r>
      <t>m</t>
    </r>
    <r>
      <rPr>
        <sz val="10"/>
        <rFont val="Arial"/>
        <family val="2"/>
        <charset val="238"/>
      </rPr>
      <t>²</t>
    </r>
  </si>
  <si>
    <t>REKAPITULACIJA</t>
  </si>
  <si>
    <t>A.</t>
  </si>
  <si>
    <t>B.</t>
  </si>
  <si>
    <t>MONTAŽNA DELA</t>
  </si>
  <si>
    <t>A + B SKUPAJ:</t>
  </si>
  <si>
    <t>SKUPAJ Z DDV:</t>
  </si>
  <si>
    <t>Poz.</t>
  </si>
  <si>
    <t>Opis</t>
  </si>
  <si>
    <t>Enota</t>
  </si>
  <si>
    <t>Količina</t>
  </si>
  <si>
    <t>Cena</t>
  </si>
  <si>
    <t>Vrednost</t>
  </si>
  <si>
    <t>Zapora vozišča, ureditev prometa, postavitev prometnih znakov, pridobitev  soglasij za zaporo.</t>
  </si>
  <si>
    <t>Strojno rezanje asfalta z odstranitvijo asfalta in odvozom na deponijo.</t>
  </si>
  <si>
    <t>Planiranje dna izkopa s pripravo posteljice  za položitev vodovodne cevi.</t>
  </si>
  <si>
    <t>Dobava in vgrajevanje peska granulacije  0-4 mm (okrogla zrnca) za posteljico, ob  cevi in nad cevjo.</t>
  </si>
  <si>
    <t>Zasip kanala z gramozom, skupaj z dobavo gramoza in utrditvijo do ustrezne  zbitosti.</t>
  </si>
  <si>
    <t>Vgrajevanje cestnih kap skupaj s  potrebnim betonom in z vsemi pomožnimi deli.</t>
  </si>
  <si>
    <t>SKUPAJ GRADBENA DELA:</t>
  </si>
  <si>
    <t>Obvezni sestavni del tega predračuna je PRILOGA PONUDBENEGA PREDRAČUNA:</t>
  </si>
  <si>
    <t>SEZNAM MATERIALA IN OPREME, KATERO BO PONUDNIK VGRADIL</t>
  </si>
  <si>
    <t>Prevezava vodovoda</t>
  </si>
  <si>
    <t>Prekinitev vodovoda</t>
  </si>
  <si>
    <t>22 % DDV:</t>
  </si>
  <si>
    <t>m'</t>
  </si>
  <si>
    <t>Opozorilni trak (POZOR VODOVOD)</t>
  </si>
  <si>
    <t xml:space="preserve">Strojno - ročni izkop za vodovodno cev. Globina izkopa do 1,50 m, z odvozom na deponijo. </t>
  </si>
  <si>
    <t>ur</t>
  </si>
  <si>
    <t>Geomehanski nadzor med gradnjo z izdelavo geomehanskega poročila</t>
  </si>
  <si>
    <t>Zakoličba trase s strani pooblaščenega geodeta</t>
  </si>
  <si>
    <t>Asfaltiranje prekopa skupaj z dobavo  asfaltne mase, emulzije, prevozi itd. Grobi asfalt</t>
  </si>
  <si>
    <t>Nadzor upravljavca vodovodnega omrežja</t>
  </si>
  <si>
    <t>Zakoličba obstoječe komunalne infrastrukture</t>
  </si>
  <si>
    <t>Asfaltiranje prekopa skupaj z dobavo  asfaltne mase, emulzije, prevozi itd. Fini asfalt</t>
  </si>
  <si>
    <t>Geodetski posnetek in prenos geodetskega načrta v okolje operativnega katastra infrastrukture upravljavca Vodovod Murska Sobota.</t>
  </si>
  <si>
    <t>Izpiranje, kloriranje, tlačna preizkušnja, vzorec, poročilo.</t>
  </si>
  <si>
    <t>Asfaltiranje prekopa skupaj z dobavo  asfaltne mase, emulzije, prevozi itd. - AC surf deb. 6 cm</t>
  </si>
  <si>
    <t>VODOVODNO OMREŽJE V MURSKI SOBOTI</t>
  </si>
  <si>
    <t>cev obložna Ø63</t>
  </si>
  <si>
    <t>Navrtalni oklep ZAK Ø63 - 34 z vrtljivim kolenom, vgradno garnituro, cestno kapo in podložno ploščo</t>
  </si>
  <si>
    <t>Navrtalni oklep ZAK Ø110 - 46 z vrtljivim kolenom, vgradno garnituro, cestno kapo in podložno ploščo</t>
  </si>
  <si>
    <t>3.</t>
  </si>
  <si>
    <t>Dobava in montaža fazonskih kosov, skupaj s spojnimi in veznimi elementi:</t>
  </si>
  <si>
    <t>obojka varilna Ø63 SDR 11</t>
  </si>
  <si>
    <t>obojka varilna Ø110 SDR 11</t>
  </si>
  <si>
    <t>cev PE 100 PN16 Ø 110 RC PROTECT SDR 11</t>
  </si>
  <si>
    <t>cev PE 100 PN16 Ø 63 RC PROTECT SDR 11</t>
  </si>
  <si>
    <t>cev PE 100 PN16 Ø 32 RC PROTECT SDR 11</t>
  </si>
  <si>
    <t>gumi manšeta Ø63-Ø32</t>
  </si>
  <si>
    <t>končnik varilni Ø110 SDR 11</t>
  </si>
  <si>
    <t>prirobnica varilna Ø110-100 (PP/jeklo)</t>
  </si>
  <si>
    <t>Navrtalni oklep ZAK Ø110 - 34 z vrtljivim kolenom, vgradno garnituro, cestno kapo in podložno ploščo</t>
  </si>
  <si>
    <t>cestna kapa Ø135 + podložna plošča</t>
  </si>
  <si>
    <t>Dobava in montaža vodovodnih cevi, tablic in pripadajočega materiala:</t>
  </si>
  <si>
    <t>PH DN 80/1085 s cestno kapo, podložno ploščo, drenažnim elementom  ter označevalno tablo - komplet (sidro poc. za pritrditev stebra, stebriček poc.Φ48mm, označevalna tabla PVC)</t>
  </si>
  <si>
    <t>N kos DN 80</t>
  </si>
  <si>
    <t>EV zasun DN 80</t>
  </si>
  <si>
    <t>FF kos DN 80x200</t>
  </si>
  <si>
    <t>FF kos DN 80x400</t>
  </si>
  <si>
    <t>FFR kos DN 100-80</t>
  </si>
  <si>
    <t>EV zasun DN 100</t>
  </si>
  <si>
    <t>vgradna garnitura - teleskopska DN 100</t>
  </si>
  <si>
    <t>vgradna garnitura - teleskopska DN 80</t>
  </si>
  <si>
    <t>prirobnična spojka enojna 110 (1/1)</t>
  </si>
  <si>
    <t>koleno varilno Ø110/45°  SDR 11</t>
  </si>
  <si>
    <t>EV zasun DN 50</t>
  </si>
  <si>
    <t>vgradna garnitura - teleskopska DN 50</t>
  </si>
  <si>
    <t>tablica za HP</t>
  </si>
  <si>
    <t>tablica za EV</t>
  </si>
  <si>
    <t>T kos DN 100-100 duktil</t>
  </si>
  <si>
    <t>T kos DN 100-80 duktil</t>
  </si>
  <si>
    <t>T kos DN 100-50 duktil</t>
  </si>
  <si>
    <t>čep varilni Ø63</t>
  </si>
  <si>
    <t>INV:</t>
  </si>
  <si>
    <t>MESTNA OBČINA MURSKA SOBOTA</t>
  </si>
  <si>
    <t>KARDOŠEVA 2, MURSKA SOBOTA</t>
  </si>
  <si>
    <t>Prešernova ulica (od Cankarjeve ulice do Ul. Štefana Kuzmiča)</t>
  </si>
  <si>
    <t>MONTAŽNA DELA - Prešernova ulica (od Cankarjeve ulice do Ul. Štefana Kuzmiča)</t>
  </si>
  <si>
    <t>PONUDBENI PREDRAČUN št.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</si>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</sst>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\ &quot;€&quot;"/>
  </numFmts>
  <fonts count="22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4"/>
      <color indexed="8"/>
      <name val="Arial Narrow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Calibri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</cellStyleXfs>
  <cellXfs count="98">
    <xf numFmtId="0" fontId="0" fillId="0" borderId="0" xfId="0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3" applyFont="1"/>
    <xf numFmtId="0" fontId="3" fillId="0" borderId="0" xfId="3"/>
    <xf numFmtId="43" fontId="5" fillId="0" borderId="0" xfId="7" applyFont="1" applyAlignment="1">
      <alignment vertical="top"/>
    </xf>
    <xf numFmtId="43" fontId="0" fillId="0" borderId="0" xfId="7" applyFont="1" applyAlignment="1">
      <alignment vertical="top"/>
    </xf>
    <xf numFmtId="2" fontId="7" fillId="0" borderId="0" xfId="0" applyNumberFormat="1" applyFont="1" applyAlignment="1">
      <alignment vertical="top"/>
    </xf>
    <xf numFmtId="0" fontId="9" fillId="0" borderId="0" xfId="3" applyFont="1"/>
    <xf numFmtId="0" fontId="10" fillId="0" borderId="0" xfId="3" applyFont="1"/>
    <xf numFmtId="0" fontId="11" fillId="0" borderId="0" xfId="3" applyFont="1"/>
    <xf numFmtId="0" fontId="3" fillId="0" borderId="1" xfId="3" applyBorder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43" fontId="13" fillId="3" borderId="1" xfId="7" applyFont="1" applyFill="1" applyBorder="1" applyAlignment="1">
      <alignment vertical="center"/>
    </xf>
    <xf numFmtId="0" fontId="3" fillId="0" borderId="0" xfId="3" applyAlignment="1">
      <alignment wrapText="1"/>
    </xf>
    <xf numFmtId="0" fontId="3" fillId="0" borderId="1" xfId="3" applyBorder="1" applyAlignment="1">
      <alignment wrapText="1"/>
    </xf>
    <xf numFmtId="0" fontId="3" fillId="0" borderId="0" xfId="3" applyAlignment="1">
      <alignment horizontal="center" vertical="center"/>
    </xf>
    <xf numFmtId="0" fontId="3" fillId="0" borderId="1" xfId="3" applyBorder="1" applyAlignment="1">
      <alignment horizontal="center" vertical="center"/>
    </xf>
    <xf numFmtId="0" fontId="8" fillId="3" borderId="1" xfId="3" applyFont="1" applyFill="1" applyBorder="1"/>
    <xf numFmtId="0" fontId="3" fillId="3" borderId="1" xfId="3" applyFill="1" applyBorder="1"/>
    <xf numFmtId="0" fontId="15" fillId="0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/>
    </xf>
    <xf numFmtId="0" fontId="16" fillId="4" borderId="4" xfId="3" applyFont="1" applyFill="1" applyBorder="1"/>
    <xf numFmtId="0" fontId="3" fillId="4" borderId="5" xfId="3" applyFill="1" applyBorder="1"/>
    <xf numFmtId="0" fontId="3" fillId="4" borderId="6" xfId="3" applyFill="1" applyBorder="1"/>
    <xf numFmtId="0" fontId="8" fillId="4" borderId="7" xfId="3" applyFont="1" applyFill="1" applyBorder="1"/>
    <xf numFmtId="0" fontId="3" fillId="4" borderId="8" xfId="3" applyFill="1" applyBorder="1"/>
    <xf numFmtId="0" fontId="3" fillId="4" borderId="9" xfId="3" applyFill="1" applyBorder="1"/>
    <xf numFmtId="0" fontId="5" fillId="0" borderId="1" xfId="0" applyFont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 vertical="top"/>
    </xf>
    <xf numFmtId="43" fontId="5" fillId="0" borderId="1" xfId="7" applyFont="1" applyBorder="1" applyAlignment="1">
      <alignment horizontal="center" vertical="top"/>
    </xf>
    <xf numFmtId="4" fontId="14" fillId="3" borderId="1" xfId="0" applyNumberFormat="1" applyFont="1" applyFill="1" applyBorder="1" applyAlignment="1">
      <alignment vertical="center"/>
    </xf>
    <xf numFmtId="4" fontId="8" fillId="3" borderId="1" xfId="3" applyNumberFormat="1" applyFont="1" applyFill="1" applyBorder="1"/>
    <xf numFmtId="4" fontId="13" fillId="3" borderId="1" xfId="7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top"/>
    </xf>
    <xf numFmtId="43" fontId="7" fillId="0" borderId="1" xfId="7" applyFont="1" applyBorder="1" applyAlignment="1">
      <alignment horizontal="center" vertical="top"/>
    </xf>
    <xf numFmtId="4" fontId="14" fillId="3" borderId="1" xfId="0" applyNumberFormat="1" applyFont="1" applyFill="1" applyBorder="1" applyAlignment="1">
      <alignment horizontal="right" vertical="center"/>
    </xf>
    <xf numFmtId="0" fontId="3" fillId="0" borderId="0" xfId="3" applyFill="1" applyBorder="1"/>
    <xf numFmtId="0" fontId="8" fillId="0" borderId="0" xfId="3" applyFont="1" applyFill="1" applyBorder="1"/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3" applyBorder="1" applyProtection="1">
      <protection locked="0"/>
    </xf>
    <xf numFmtId="4" fontId="13" fillId="3" borderId="1" xfId="0" applyNumberFormat="1" applyFont="1" applyFill="1" applyBorder="1" applyAlignment="1" applyProtection="1">
      <alignment vertical="center"/>
      <protection locked="0"/>
    </xf>
    <xf numFmtId="0" fontId="3" fillId="0" borderId="0" xfId="3" applyProtection="1">
      <protection locked="0"/>
    </xf>
    <xf numFmtId="164" fontId="6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top"/>
      <protection locked="0"/>
    </xf>
    <xf numFmtId="4" fontId="7" fillId="0" borderId="1" xfId="0" applyNumberFormat="1" applyFont="1" applyFill="1" applyBorder="1" applyAlignment="1" applyProtection="1">
      <alignment horizontal="right" vertical="top"/>
      <protection locked="0"/>
    </xf>
    <xf numFmtId="4" fontId="18" fillId="0" borderId="1" xfId="8" applyNumberFormat="1" applyFont="1" applyFill="1" applyBorder="1" applyAlignment="1" applyProtection="1">
      <alignment horizontal="right" vertical="top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1" xfId="3" applyFill="1" applyBorder="1" applyAlignment="1">
      <alignment horizontal="center" vertical="center"/>
    </xf>
    <xf numFmtId="0" fontId="3" fillId="0" borderId="1" xfId="3" applyFill="1" applyBorder="1" applyAlignment="1">
      <alignment wrapText="1"/>
    </xf>
    <xf numFmtId="0" fontId="6" fillId="0" borderId="1" xfId="3" applyFont="1" applyFill="1" applyBorder="1"/>
    <xf numFmtId="4" fontId="6" fillId="0" borderId="1" xfId="3" applyNumberFormat="1" applyFont="1" applyFill="1" applyBorder="1"/>
    <xf numFmtId="4" fontId="3" fillId="0" borderId="1" xfId="3" applyNumberFormat="1" applyFill="1" applyBorder="1" applyProtection="1">
      <protection locked="0"/>
    </xf>
    <xf numFmtId="4" fontId="3" fillId="0" borderId="1" xfId="3" applyNumberFormat="1" applyFill="1" applyBorder="1"/>
    <xf numFmtId="0" fontId="3" fillId="0" borderId="0" xfId="3" applyFill="1"/>
    <xf numFmtId="0" fontId="6" fillId="0" borderId="1" xfId="3" applyFont="1" applyFill="1" applyBorder="1" applyAlignment="1">
      <alignment wrapText="1"/>
    </xf>
    <xf numFmtId="0" fontId="3" fillId="0" borderId="1" xfId="3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/>
    <xf numFmtId="4" fontId="3" fillId="0" borderId="3" xfId="0" applyNumberFormat="1" applyFont="1" applyFill="1" applyBorder="1"/>
    <xf numFmtId="4" fontId="3" fillId="0" borderId="3" xfId="0" applyNumberFormat="1" applyFont="1" applyFill="1" applyBorder="1" applyProtection="1">
      <protection locked="0"/>
    </xf>
    <xf numFmtId="0" fontId="5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43" fontId="7" fillId="0" borderId="1" xfId="7" applyFont="1" applyFill="1" applyBorder="1" applyAlignment="1">
      <alignment horizontal="center" vertical="top"/>
    </xf>
    <xf numFmtId="4" fontId="7" fillId="0" borderId="1" xfId="0" applyNumberFormat="1" applyFont="1" applyFill="1" applyBorder="1" applyAlignment="1">
      <alignment horizontal="right" vertical="top"/>
    </xf>
    <xf numFmtId="0" fontId="0" fillId="0" borderId="0" xfId="0" applyFill="1"/>
    <xf numFmtId="4" fontId="3" fillId="0" borderId="1" xfId="0" applyNumberFormat="1" applyFont="1" applyBorder="1" applyProtection="1">
      <protection locked="0"/>
    </xf>
    <xf numFmtId="0" fontId="8" fillId="0" borderId="0" xfId="0" applyFont="1"/>
    <xf numFmtId="0" fontId="20" fillId="0" borderId="0" xfId="0" applyFont="1"/>
    <xf numFmtId="0" fontId="3" fillId="0" borderId="0" xfId="3" applyBorder="1"/>
    <xf numFmtId="0" fontId="19" fillId="0" borderId="0" xfId="0" applyFont="1" applyBorder="1" applyAlignment="1">
      <alignment horizontal="center" wrapText="1"/>
    </xf>
    <xf numFmtId="0" fontId="3" fillId="0" borderId="0" xfId="3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9" fillId="0" borderId="0" xfId="3" applyFont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</cellXfs>
  <cellStyles count="9">
    <cellStyle name="Comma 2" xfId="1"/>
    <cellStyle name="Navadno" xfId="0" builtinId="0"/>
    <cellStyle name="Navadno 2" xfId="2"/>
    <cellStyle name="Navadno 2 2" xfId="3"/>
    <cellStyle name="Navadno 2 2 2" xfId="4"/>
    <cellStyle name="Navadno 2_POPISA-7.4.2010" xfId="5"/>
    <cellStyle name="Navadno_List1" xfId="8"/>
    <cellStyle name="Percent 2" xfId="6"/>
    <cellStyle name="Vejica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7" zoomScaleNormal="100" workbookViewId="0">
      <selection activeCell="B30" sqref="B30"/>
    </sheetView>
  </sheetViews>
  <sheetFormatPr defaultColWidth="9.140625" defaultRowHeight="12.75" x14ac:dyDescent="0.2"/>
  <cols>
    <col min="1" max="1" width="5.140625" style="6" customWidth="1"/>
    <col min="2" max="2" width="52.7109375" style="6" customWidth="1"/>
    <col min="3" max="3" width="30.28515625" style="6" customWidth="1"/>
    <col min="4" max="4" width="15.85546875" style="6" customWidth="1"/>
    <col min="5" max="5" width="9.5703125" style="6" bestFit="1" customWidth="1"/>
    <col min="6" max="16384" width="9.140625" style="6"/>
  </cols>
  <sheetData>
    <row r="1" spans="1:3" s="89" customFormat="1" ht="39.75" customHeight="1" x14ac:dyDescent="0.2">
      <c r="B1" s="91"/>
      <c r="C1" s="92"/>
    </row>
    <row r="2" spans="1:3" s="89" customFormat="1" ht="32.25" customHeight="1" x14ac:dyDescent="0.2">
      <c r="B2" s="91"/>
      <c r="C2" s="92"/>
    </row>
    <row r="3" spans="1:3" s="89" customFormat="1" ht="28.5" customHeight="1" x14ac:dyDescent="0.25">
      <c r="C3" s="90"/>
    </row>
    <row r="5" spans="1:3" ht="15.75" x14ac:dyDescent="0.25">
      <c r="A5" s="87" t="s">
        <v>85</v>
      </c>
      <c r="B5" s="87" t="s">
        <v>86</v>
      </c>
    </row>
    <row r="6" spans="1:3" ht="15.75" x14ac:dyDescent="0.25">
      <c r="A6" s="87"/>
      <c r="B6" s="87" t="s">
        <v>87</v>
      </c>
    </row>
    <row r="8" spans="1:3" ht="15.75" customHeight="1" x14ac:dyDescent="0.2">
      <c r="A8" s="94" t="s">
        <v>91</v>
      </c>
      <c r="B8" s="94"/>
    </row>
    <row r="11" spans="1:3" ht="18" x14ac:dyDescent="0.25">
      <c r="A11" s="10" t="s">
        <v>49</v>
      </c>
      <c r="B11" s="10"/>
    </row>
    <row r="12" spans="1:3" ht="20.25" x14ac:dyDescent="0.3">
      <c r="A12" s="12" t="s">
        <v>88</v>
      </c>
      <c r="B12" s="12"/>
    </row>
    <row r="13" spans="1:3" ht="20.25" x14ac:dyDescent="0.3">
      <c r="A13" s="12"/>
      <c r="B13" s="12"/>
    </row>
    <row r="14" spans="1:3" ht="17.25" customHeight="1" x14ac:dyDescent="0.2">
      <c r="A14" s="93" t="s">
        <v>90</v>
      </c>
      <c r="B14" s="93"/>
      <c r="C14" s="93"/>
    </row>
    <row r="15" spans="1:3" ht="15.75" customHeight="1" x14ac:dyDescent="0.2"/>
    <row r="16" spans="1:3" ht="20.25" x14ac:dyDescent="0.3">
      <c r="A16" s="11" t="s">
        <v>12</v>
      </c>
      <c r="B16" s="11"/>
      <c r="C16" s="11"/>
    </row>
    <row r="18" spans="1:4" ht="40.5" customHeight="1" x14ac:dyDescent="0.25">
      <c r="A18" s="35" t="s">
        <v>13</v>
      </c>
      <c r="B18" s="31" t="s">
        <v>8</v>
      </c>
      <c r="C18" s="48">
        <f>'GRADBENA DELA'!F51</f>
        <v>0</v>
      </c>
    </row>
    <row r="19" spans="1:4" ht="40.5" customHeight="1" x14ac:dyDescent="0.25">
      <c r="A19" s="35" t="s">
        <v>14</v>
      </c>
      <c r="B19" s="31" t="s">
        <v>15</v>
      </c>
      <c r="C19" s="48">
        <f>'MONTAŽNA DELA'!F47</f>
        <v>0</v>
      </c>
    </row>
    <row r="20" spans="1:4" ht="40.5" customHeight="1" x14ac:dyDescent="0.25">
      <c r="A20" s="32"/>
      <c r="B20" s="31" t="s">
        <v>16</v>
      </c>
      <c r="C20" s="48">
        <f>C19+C18</f>
        <v>0</v>
      </c>
    </row>
    <row r="21" spans="1:4" ht="40.5" customHeight="1" x14ac:dyDescent="0.25">
      <c r="A21" s="32"/>
      <c r="B21" s="31" t="s">
        <v>35</v>
      </c>
      <c r="C21" s="48">
        <f>ROUND(C20*0.22,2)</f>
        <v>0</v>
      </c>
    </row>
    <row r="22" spans="1:4" ht="40.5" customHeight="1" x14ac:dyDescent="0.25">
      <c r="A22" s="32"/>
      <c r="B22" s="31" t="s">
        <v>17</v>
      </c>
      <c r="C22" s="48">
        <f>SUM(C20:C21)</f>
        <v>0</v>
      </c>
    </row>
    <row r="23" spans="1:4" ht="30" customHeight="1" x14ac:dyDescent="0.2">
      <c r="D23" s="53"/>
    </row>
    <row r="24" spans="1:4" ht="18" customHeight="1" x14ac:dyDescent="0.2">
      <c r="A24" s="36" t="s">
        <v>31</v>
      </c>
      <c r="B24" s="37"/>
      <c r="C24" s="38"/>
      <c r="D24" s="53"/>
    </row>
    <row r="25" spans="1:4" ht="18" customHeight="1" x14ac:dyDescent="0.25">
      <c r="A25" s="39" t="s">
        <v>32</v>
      </c>
      <c r="B25" s="40"/>
      <c r="C25" s="41"/>
      <c r="D25" s="53"/>
    </row>
    <row r="26" spans="1:4" ht="18" customHeight="1" x14ac:dyDescent="0.25">
      <c r="A26" s="54"/>
      <c r="B26" s="53"/>
      <c r="C26" s="53"/>
      <c r="D26" s="53"/>
    </row>
    <row r="27" spans="1:4" ht="18" customHeight="1" x14ac:dyDescent="0.25">
      <c r="A27" s="88"/>
      <c r="B27" s="88"/>
      <c r="C27" s="88"/>
      <c r="D27" s="53"/>
    </row>
    <row r="28" spans="1:4" ht="15.75" x14ac:dyDescent="0.25">
      <c r="A28" s="88"/>
      <c r="B28" s="88"/>
      <c r="C28" s="88"/>
      <c r="D28" s="53"/>
    </row>
    <row r="29" spans="1:4" ht="15.75" x14ac:dyDescent="0.25">
      <c r="A29" s="88"/>
      <c r="B29" s="88"/>
      <c r="C29" s="88"/>
      <c r="D29" s="53"/>
    </row>
    <row r="30" spans="1:4" ht="15.75" x14ac:dyDescent="0.25">
      <c r="A30" s="88"/>
      <c r="B30" s="88"/>
      <c r="C30" s="88"/>
    </row>
    <row r="31" spans="1:4" ht="15.75" x14ac:dyDescent="0.25">
      <c r="A31" s="88"/>
      <c r="B31" s="88"/>
      <c r="C31" s="88"/>
    </row>
    <row r="32" spans="1:4" ht="15.75" x14ac:dyDescent="0.25">
      <c r="A32" s="88"/>
      <c r="B32" s="88"/>
      <c r="C32" s="88"/>
    </row>
    <row r="33" spans="1:3" ht="15.75" x14ac:dyDescent="0.25">
      <c r="A33" s="88"/>
      <c r="B33" s="88"/>
      <c r="C33" s="88"/>
    </row>
    <row r="44" spans="1:3" x14ac:dyDescent="0.2">
      <c r="A44" s="5"/>
    </row>
  </sheetData>
  <mergeCells count="4">
    <mergeCell ref="B1:B2"/>
    <mergeCell ref="C1:C2"/>
    <mergeCell ref="A14:C14"/>
    <mergeCell ref="A8:B8"/>
  </mergeCells>
  <pageMargins left="0.75" right="0.75" top="1" bottom="1" header="0" footer="0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4" zoomScaleNormal="100" workbookViewId="0">
      <selection activeCell="A4" sqref="A4"/>
    </sheetView>
  </sheetViews>
  <sheetFormatPr defaultColWidth="9.140625" defaultRowHeight="12.75" x14ac:dyDescent="0.2"/>
  <cols>
    <col min="1" max="1" width="5.5703125" style="29" customWidth="1"/>
    <col min="2" max="2" width="43.7109375" style="27" customWidth="1"/>
    <col min="3" max="3" width="6.28515625" style="6" bestFit="1" customWidth="1"/>
    <col min="4" max="4" width="8.42578125" style="6" bestFit="1" customWidth="1"/>
    <col min="5" max="5" width="8.140625" style="58" bestFit="1" customWidth="1"/>
    <col min="6" max="6" width="13.85546875" style="6" bestFit="1" customWidth="1"/>
    <col min="7" max="16384" width="9.140625" style="6"/>
  </cols>
  <sheetData>
    <row r="1" spans="1:6" s="22" customFormat="1" ht="30.75" customHeight="1" x14ac:dyDescent="0.25">
      <c r="A1" s="34" t="s">
        <v>13</v>
      </c>
      <c r="B1" s="95" t="s">
        <v>8</v>
      </c>
      <c r="C1" s="96"/>
      <c r="D1" s="96"/>
      <c r="E1" s="96"/>
      <c r="F1" s="97"/>
    </row>
    <row r="2" spans="1:6" s="22" customFormat="1" ht="27" customHeight="1" x14ac:dyDescent="0.25">
      <c r="A2" s="19" t="s">
        <v>18</v>
      </c>
      <c r="B2" s="20" t="s">
        <v>19</v>
      </c>
      <c r="C2" s="20" t="s">
        <v>20</v>
      </c>
      <c r="D2" s="20" t="s">
        <v>21</v>
      </c>
      <c r="E2" s="55" t="s">
        <v>22</v>
      </c>
      <c r="F2" s="21" t="s">
        <v>23</v>
      </c>
    </row>
    <row r="3" spans="1:6" x14ac:dyDescent="0.2">
      <c r="A3" s="30"/>
      <c r="B3" s="28"/>
      <c r="C3" s="13"/>
      <c r="D3" s="13"/>
      <c r="E3" s="56"/>
      <c r="F3" s="13"/>
    </row>
    <row r="4" spans="1:6" s="72" customFormat="1" x14ac:dyDescent="0.2">
      <c r="A4" s="66"/>
      <c r="B4" s="67"/>
      <c r="C4" s="68"/>
      <c r="D4" s="69"/>
      <c r="E4" s="70"/>
      <c r="F4" s="71"/>
    </row>
    <row r="5" spans="1:6" s="72" customFormat="1" x14ac:dyDescent="0.2">
      <c r="A5" s="66"/>
      <c r="B5" s="73" t="s">
        <v>8</v>
      </c>
      <c r="C5" s="74"/>
      <c r="D5" s="71"/>
      <c r="E5" s="70"/>
      <c r="F5" s="71"/>
    </row>
    <row r="6" spans="1:6" s="72" customFormat="1" x14ac:dyDescent="0.2">
      <c r="A6" s="66"/>
      <c r="B6" s="67"/>
      <c r="C6" s="74"/>
      <c r="D6" s="71"/>
      <c r="E6" s="70"/>
      <c r="F6" s="71"/>
    </row>
    <row r="7" spans="1:6" s="72" customFormat="1" x14ac:dyDescent="0.2">
      <c r="A7" s="66">
        <v>1</v>
      </c>
      <c r="B7" s="67" t="s">
        <v>41</v>
      </c>
      <c r="C7" s="74"/>
      <c r="D7" s="71"/>
      <c r="E7" s="70"/>
      <c r="F7" s="71"/>
    </row>
    <row r="8" spans="1:6" s="72" customFormat="1" x14ac:dyDescent="0.2">
      <c r="A8" s="66"/>
      <c r="B8" s="67"/>
      <c r="C8" s="74" t="s">
        <v>0</v>
      </c>
      <c r="D8" s="71">
        <v>1</v>
      </c>
      <c r="E8" s="70"/>
      <c r="F8" s="71">
        <f>D8*E8</f>
        <v>0</v>
      </c>
    </row>
    <row r="9" spans="1:6" s="72" customFormat="1" x14ac:dyDescent="0.2">
      <c r="A9" s="66"/>
      <c r="B9" s="67"/>
      <c r="C9" s="74"/>
      <c r="D9" s="71"/>
      <c r="E9" s="70"/>
      <c r="F9" s="71"/>
    </row>
    <row r="10" spans="1:6" s="72" customFormat="1" ht="25.5" x14ac:dyDescent="0.2">
      <c r="A10" s="66">
        <v>2</v>
      </c>
      <c r="B10" s="67" t="s">
        <v>24</v>
      </c>
      <c r="C10" s="74"/>
      <c r="D10" s="71"/>
      <c r="E10" s="70"/>
      <c r="F10" s="71"/>
    </row>
    <row r="11" spans="1:6" s="72" customFormat="1" x14ac:dyDescent="0.2">
      <c r="A11" s="66"/>
      <c r="B11" s="67"/>
      <c r="C11" s="74" t="s">
        <v>0</v>
      </c>
      <c r="D11" s="71">
        <v>1</v>
      </c>
      <c r="E11" s="70"/>
      <c r="F11" s="71">
        <f>D11*E11</f>
        <v>0</v>
      </c>
    </row>
    <row r="12" spans="1:6" s="72" customFormat="1" x14ac:dyDescent="0.2">
      <c r="A12" s="66"/>
      <c r="B12" s="67"/>
      <c r="C12" s="74"/>
      <c r="D12" s="71"/>
      <c r="E12" s="70"/>
      <c r="F12" s="71"/>
    </row>
    <row r="13" spans="1:6" s="72" customFormat="1" x14ac:dyDescent="0.2">
      <c r="A13" s="66">
        <v>3</v>
      </c>
      <c r="B13" s="67" t="s">
        <v>44</v>
      </c>
      <c r="C13" s="74"/>
      <c r="D13" s="71"/>
      <c r="E13" s="70"/>
      <c r="F13" s="71"/>
    </row>
    <row r="14" spans="1:6" s="72" customFormat="1" x14ac:dyDescent="0.2">
      <c r="A14" s="66"/>
      <c r="B14" s="67"/>
      <c r="C14" s="74" t="s">
        <v>0</v>
      </c>
      <c r="D14" s="71">
        <v>3</v>
      </c>
      <c r="E14" s="70"/>
      <c r="F14" s="71">
        <f>D14*E14</f>
        <v>0</v>
      </c>
    </row>
    <row r="15" spans="1:6" s="72" customFormat="1" x14ac:dyDescent="0.2">
      <c r="A15" s="66"/>
      <c r="B15" s="67"/>
      <c r="C15" s="74"/>
      <c r="D15" s="71"/>
      <c r="E15" s="70"/>
      <c r="F15" s="71"/>
    </row>
    <row r="16" spans="1:6" s="72" customFormat="1" ht="25.5" x14ac:dyDescent="0.2">
      <c r="A16" s="66">
        <v>4</v>
      </c>
      <c r="B16" s="67" t="s">
        <v>25</v>
      </c>
      <c r="C16" s="74"/>
      <c r="D16" s="71"/>
      <c r="E16" s="70"/>
      <c r="F16" s="71"/>
    </row>
    <row r="17" spans="1:6" s="72" customFormat="1" x14ac:dyDescent="0.2">
      <c r="A17" s="66"/>
      <c r="B17" s="67"/>
      <c r="C17" s="74" t="s">
        <v>9</v>
      </c>
      <c r="D17" s="71">
        <v>984</v>
      </c>
      <c r="E17" s="70"/>
      <c r="F17" s="71">
        <f>D17*E17</f>
        <v>0</v>
      </c>
    </row>
    <row r="18" spans="1:6" s="72" customFormat="1" x14ac:dyDescent="0.2">
      <c r="A18" s="66"/>
      <c r="B18" s="67"/>
      <c r="C18" s="74"/>
      <c r="D18" s="71"/>
      <c r="E18" s="70"/>
      <c r="F18" s="71"/>
    </row>
    <row r="19" spans="1:6" s="72" customFormat="1" ht="25.5" x14ac:dyDescent="0.2">
      <c r="A19" s="66">
        <v>5</v>
      </c>
      <c r="B19" s="67" t="s">
        <v>38</v>
      </c>
      <c r="C19" s="74"/>
      <c r="D19" s="71"/>
      <c r="E19" s="70"/>
      <c r="F19" s="71"/>
    </row>
    <row r="20" spans="1:6" s="72" customFormat="1" x14ac:dyDescent="0.2">
      <c r="A20" s="66"/>
      <c r="B20" s="67"/>
      <c r="C20" s="74" t="s">
        <v>10</v>
      </c>
      <c r="D20" s="71">
        <v>443</v>
      </c>
      <c r="E20" s="70"/>
      <c r="F20" s="71">
        <f>D20*E20</f>
        <v>0</v>
      </c>
    </row>
    <row r="21" spans="1:6" s="72" customFormat="1" x14ac:dyDescent="0.2">
      <c r="A21" s="66"/>
      <c r="B21" s="67"/>
      <c r="C21" s="74"/>
      <c r="D21" s="71"/>
      <c r="E21" s="70"/>
      <c r="F21" s="71"/>
    </row>
    <row r="22" spans="1:6" s="72" customFormat="1" ht="25.5" x14ac:dyDescent="0.2">
      <c r="A22" s="66">
        <v>6</v>
      </c>
      <c r="B22" s="67" t="s">
        <v>26</v>
      </c>
      <c r="C22" s="74"/>
      <c r="D22" s="71"/>
      <c r="E22" s="70"/>
      <c r="F22" s="71"/>
    </row>
    <row r="23" spans="1:6" s="72" customFormat="1" x14ac:dyDescent="0.2">
      <c r="A23" s="66"/>
      <c r="B23" s="67"/>
      <c r="C23" s="74" t="s">
        <v>9</v>
      </c>
      <c r="D23" s="71">
        <v>550</v>
      </c>
      <c r="E23" s="70"/>
      <c r="F23" s="71">
        <f>D23*E23</f>
        <v>0</v>
      </c>
    </row>
    <row r="24" spans="1:6" s="72" customFormat="1" x14ac:dyDescent="0.2">
      <c r="A24" s="66"/>
      <c r="B24" s="67"/>
      <c r="C24" s="74"/>
      <c r="D24" s="71"/>
      <c r="E24" s="70"/>
      <c r="F24" s="71"/>
    </row>
    <row r="25" spans="1:6" s="72" customFormat="1" ht="29.25" customHeight="1" x14ac:dyDescent="0.2">
      <c r="A25" s="66">
        <v>7</v>
      </c>
      <c r="B25" s="67" t="s">
        <v>27</v>
      </c>
      <c r="C25" s="74"/>
      <c r="D25" s="71"/>
      <c r="E25" s="70"/>
      <c r="F25" s="71"/>
    </row>
    <row r="26" spans="1:6" s="72" customFormat="1" x14ac:dyDescent="0.2">
      <c r="A26" s="66"/>
      <c r="B26" s="67"/>
      <c r="C26" s="74" t="s">
        <v>10</v>
      </c>
      <c r="D26" s="71">
        <v>44</v>
      </c>
      <c r="E26" s="70"/>
      <c r="F26" s="71">
        <f>D26*E26</f>
        <v>0</v>
      </c>
    </row>
    <row r="27" spans="1:6" s="72" customFormat="1" x14ac:dyDescent="0.2">
      <c r="A27" s="66"/>
      <c r="B27" s="67"/>
      <c r="C27" s="74"/>
      <c r="D27" s="71"/>
      <c r="E27" s="70"/>
      <c r="F27" s="71"/>
    </row>
    <row r="28" spans="1:6" s="72" customFormat="1" ht="25.5" x14ac:dyDescent="0.2">
      <c r="A28" s="66">
        <v>8</v>
      </c>
      <c r="B28" s="67" t="s">
        <v>28</v>
      </c>
      <c r="C28" s="74"/>
      <c r="D28" s="71"/>
      <c r="E28" s="70"/>
      <c r="F28" s="71"/>
    </row>
    <row r="29" spans="1:6" s="72" customFormat="1" x14ac:dyDescent="0.2">
      <c r="A29" s="66"/>
      <c r="B29" s="67"/>
      <c r="C29" s="74" t="s">
        <v>10</v>
      </c>
      <c r="D29" s="71">
        <v>339.15</v>
      </c>
      <c r="E29" s="70"/>
      <c r="F29" s="71">
        <f>D29*E29</f>
        <v>0</v>
      </c>
    </row>
    <row r="30" spans="1:6" s="72" customFormat="1" x14ac:dyDescent="0.2">
      <c r="A30" s="66"/>
      <c r="B30" s="67"/>
      <c r="C30" s="74"/>
      <c r="D30" s="71"/>
      <c r="E30" s="70"/>
      <c r="F30" s="71"/>
    </row>
    <row r="31" spans="1:6" s="72" customFormat="1" ht="25.5" x14ac:dyDescent="0.2">
      <c r="A31" s="66">
        <v>9</v>
      </c>
      <c r="B31" s="67" t="s">
        <v>48</v>
      </c>
      <c r="C31" s="74"/>
      <c r="D31" s="71"/>
      <c r="E31" s="70"/>
      <c r="F31" s="71"/>
    </row>
    <row r="32" spans="1:6" s="72" customFormat="1" x14ac:dyDescent="0.2">
      <c r="A32" s="66"/>
      <c r="B32" s="67"/>
      <c r="C32" s="74" t="s">
        <v>11</v>
      </c>
      <c r="D32" s="71">
        <v>0</v>
      </c>
      <c r="E32" s="70"/>
      <c r="F32" s="71">
        <f>D32*E32</f>
        <v>0</v>
      </c>
    </row>
    <row r="33" spans="1:6" s="72" customFormat="1" x14ac:dyDescent="0.2">
      <c r="A33" s="66"/>
      <c r="B33" s="67"/>
      <c r="C33" s="74"/>
      <c r="D33" s="71"/>
      <c r="E33" s="70"/>
      <c r="F33" s="71"/>
    </row>
    <row r="34" spans="1:6" s="72" customFormat="1" ht="25.5" x14ac:dyDescent="0.2">
      <c r="A34" s="66">
        <v>10</v>
      </c>
      <c r="B34" s="67" t="s">
        <v>42</v>
      </c>
      <c r="C34" s="74"/>
      <c r="D34" s="71"/>
      <c r="E34" s="70"/>
      <c r="F34" s="71"/>
    </row>
    <row r="35" spans="1:6" s="72" customFormat="1" x14ac:dyDescent="0.2">
      <c r="A35" s="66"/>
      <c r="B35" s="67"/>
      <c r="C35" s="74" t="s">
        <v>11</v>
      </c>
      <c r="D35" s="71">
        <v>295</v>
      </c>
      <c r="E35" s="86"/>
      <c r="F35" s="71">
        <f>D35*E35</f>
        <v>0</v>
      </c>
    </row>
    <row r="36" spans="1:6" s="72" customFormat="1" x14ac:dyDescent="0.2">
      <c r="A36" s="66"/>
      <c r="B36" s="67"/>
      <c r="C36" s="74"/>
      <c r="D36" s="71"/>
      <c r="E36" s="70"/>
      <c r="F36" s="71"/>
    </row>
    <row r="37" spans="1:6" s="72" customFormat="1" ht="25.5" x14ac:dyDescent="0.2">
      <c r="A37" s="66">
        <v>11</v>
      </c>
      <c r="B37" s="67" t="s">
        <v>45</v>
      </c>
      <c r="C37" s="74"/>
      <c r="D37" s="71"/>
      <c r="E37" s="70"/>
      <c r="F37" s="71"/>
    </row>
    <row r="38" spans="1:6" s="72" customFormat="1" x14ac:dyDescent="0.2">
      <c r="A38" s="66"/>
      <c r="B38" s="67"/>
      <c r="C38" s="74" t="s">
        <v>11</v>
      </c>
      <c r="D38" s="71">
        <v>295</v>
      </c>
      <c r="E38" s="86"/>
      <c r="F38" s="71">
        <f>D38*E38</f>
        <v>0</v>
      </c>
    </row>
    <row r="39" spans="1:6" s="72" customFormat="1" x14ac:dyDescent="0.2">
      <c r="A39" s="66"/>
      <c r="B39" s="67"/>
      <c r="C39" s="74"/>
      <c r="D39" s="71"/>
      <c r="E39" s="70"/>
      <c r="F39" s="71"/>
    </row>
    <row r="40" spans="1:6" s="72" customFormat="1" ht="25.5" x14ac:dyDescent="0.2">
      <c r="A40" s="66">
        <v>12</v>
      </c>
      <c r="B40" s="67" t="s">
        <v>40</v>
      </c>
      <c r="C40" s="74"/>
      <c r="D40" s="71"/>
      <c r="E40" s="70"/>
      <c r="F40" s="71"/>
    </row>
    <row r="41" spans="1:6" s="72" customFormat="1" x14ac:dyDescent="0.2">
      <c r="A41" s="66"/>
      <c r="B41" s="67"/>
      <c r="C41" s="74" t="s">
        <v>0</v>
      </c>
      <c r="D41" s="71">
        <v>1</v>
      </c>
      <c r="E41" s="70"/>
      <c r="F41" s="71">
        <f>D41*E41</f>
        <v>0</v>
      </c>
    </row>
    <row r="42" spans="1:6" s="72" customFormat="1" x14ac:dyDescent="0.2">
      <c r="A42" s="66"/>
      <c r="B42" s="67"/>
      <c r="C42" s="74"/>
      <c r="D42" s="71"/>
      <c r="E42" s="70"/>
      <c r="F42" s="71"/>
    </row>
    <row r="43" spans="1:6" s="72" customFormat="1" ht="25.5" x14ac:dyDescent="0.2">
      <c r="A43" s="66">
        <v>13</v>
      </c>
      <c r="B43" s="67" t="s">
        <v>29</v>
      </c>
      <c r="C43" s="74"/>
      <c r="D43" s="71"/>
      <c r="E43" s="70"/>
      <c r="F43" s="71"/>
    </row>
    <row r="44" spans="1:6" s="72" customFormat="1" x14ac:dyDescent="0.2">
      <c r="A44" s="66"/>
      <c r="B44" s="67"/>
      <c r="C44" s="74" t="s">
        <v>0</v>
      </c>
      <c r="D44" s="71">
        <v>19</v>
      </c>
      <c r="E44" s="70"/>
      <c r="F44" s="71">
        <f>D44*E44</f>
        <v>0</v>
      </c>
    </row>
    <row r="45" spans="1:6" s="72" customFormat="1" x14ac:dyDescent="0.2">
      <c r="A45" s="66"/>
      <c r="B45" s="67"/>
      <c r="C45" s="74"/>
      <c r="D45" s="71"/>
      <c r="E45" s="70"/>
      <c r="F45" s="71"/>
    </row>
    <row r="46" spans="1:6" s="72" customFormat="1" x14ac:dyDescent="0.2">
      <c r="A46" s="66">
        <v>14</v>
      </c>
      <c r="B46" s="67" t="s">
        <v>34</v>
      </c>
      <c r="C46" s="74" t="s">
        <v>0</v>
      </c>
      <c r="D46" s="71">
        <v>19</v>
      </c>
      <c r="E46" s="70"/>
      <c r="F46" s="71">
        <f>D46*E46</f>
        <v>0</v>
      </c>
    </row>
    <row r="47" spans="1:6" s="72" customFormat="1" x14ac:dyDescent="0.2">
      <c r="A47" s="66"/>
      <c r="B47" s="67"/>
      <c r="C47" s="74"/>
      <c r="D47" s="71"/>
      <c r="E47" s="70"/>
      <c r="F47" s="71"/>
    </row>
    <row r="48" spans="1:6" s="72" customFormat="1" x14ac:dyDescent="0.2">
      <c r="A48" s="66">
        <v>15</v>
      </c>
      <c r="B48" s="67" t="s">
        <v>33</v>
      </c>
      <c r="C48" s="74" t="s">
        <v>0</v>
      </c>
      <c r="D48" s="71">
        <v>19</v>
      </c>
      <c r="E48" s="70"/>
      <c r="F48" s="71">
        <f>D48*E48</f>
        <v>0</v>
      </c>
    </row>
    <row r="49" spans="1:6" s="72" customFormat="1" x14ac:dyDescent="0.2">
      <c r="A49" s="66"/>
      <c r="B49" s="67"/>
      <c r="C49" s="74"/>
      <c r="D49" s="71"/>
      <c r="E49" s="70"/>
      <c r="F49" s="71"/>
    </row>
    <row r="50" spans="1:6" s="72" customFormat="1" x14ac:dyDescent="0.2">
      <c r="A50" s="75"/>
      <c r="B50" s="76"/>
      <c r="C50" s="77"/>
      <c r="D50" s="78"/>
      <c r="E50" s="79"/>
      <c r="F50" s="78"/>
    </row>
    <row r="51" spans="1:6" ht="18" x14ac:dyDescent="0.2">
      <c r="A51" s="23"/>
      <c r="B51" s="24" t="s">
        <v>30</v>
      </c>
      <c r="C51" s="25"/>
      <c r="D51" s="49"/>
      <c r="E51" s="57"/>
      <c r="F51" s="47">
        <f>SUM(F3:F49)</f>
        <v>0</v>
      </c>
    </row>
  </sheetData>
  <mergeCells count="1">
    <mergeCell ref="B1:F1"/>
  </mergeCells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3" zoomScaleNormal="100" zoomScaleSheetLayoutView="100" workbookViewId="0">
      <selection activeCell="A3" sqref="A3"/>
    </sheetView>
  </sheetViews>
  <sheetFormatPr defaultRowHeight="15" x14ac:dyDescent="0.25"/>
  <cols>
    <col min="1" max="1" width="5.5703125" style="4" customWidth="1"/>
    <col min="2" max="2" width="51.7109375" style="2" customWidth="1"/>
    <col min="3" max="3" width="6.140625" style="15" bestFit="1" customWidth="1"/>
    <col min="4" max="4" width="12.140625" style="8" bestFit="1" customWidth="1"/>
    <col min="5" max="5" width="9.5703125" style="65" customWidth="1"/>
    <col min="6" max="6" width="13.42578125" style="9" customWidth="1"/>
  </cols>
  <sheetData>
    <row r="1" spans="1:7" s="22" customFormat="1" ht="23.25" customHeight="1" x14ac:dyDescent="0.25">
      <c r="A1" s="24" t="s">
        <v>14</v>
      </c>
      <c r="B1" s="95" t="s">
        <v>89</v>
      </c>
      <c r="C1" s="96"/>
      <c r="D1" s="96"/>
      <c r="E1" s="96"/>
      <c r="F1" s="97"/>
    </row>
    <row r="2" spans="1:7" s="22" customFormat="1" ht="19.5" customHeight="1" x14ac:dyDescent="0.25">
      <c r="A2" s="19" t="s">
        <v>18</v>
      </c>
      <c r="B2" s="20" t="s">
        <v>19</v>
      </c>
      <c r="C2" s="20" t="s">
        <v>20</v>
      </c>
      <c r="D2" s="20" t="s">
        <v>21</v>
      </c>
      <c r="E2" s="59" t="s">
        <v>22</v>
      </c>
      <c r="F2" s="43" t="s">
        <v>23</v>
      </c>
    </row>
    <row r="3" spans="1:7" ht="33" x14ac:dyDescent="0.25">
      <c r="A3" s="16" t="s">
        <v>1</v>
      </c>
      <c r="B3" s="17" t="s">
        <v>65</v>
      </c>
      <c r="C3" s="18"/>
      <c r="D3" s="46"/>
      <c r="E3" s="60"/>
      <c r="F3" s="44"/>
    </row>
    <row r="4" spans="1:7" ht="16.5" x14ac:dyDescent="0.25">
      <c r="A4" s="42" t="s">
        <v>6</v>
      </c>
      <c r="B4" s="17" t="s">
        <v>57</v>
      </c>
      <c r="C4" s="50" t="s">
        <v>36</v>
      </c>
      <c r="D4" s="51">
        <v>245</v>
      </c>
      <c r="E4" s="62"/>
      <c r="F4" s="45">
        <f t="shared" ref="F4" si="0">ROUND(D4*E4,2)</f>
        <v>0</v>
      </c>
    </row>
    <row r="5" spans="1:7" ht="16.5" x14ac:dyDescent="0.25">
      <c r="A5" s="42" t="s">
        <v>6</v>
      </c>
      <c r="B5" s="17" t="s">
        <v>58</v>
      </c>
      <c r="C5" s="50" t="s">
        <v>36</v>
      </c>
      <c r="D5" s="51">
        <v>110</v>
      </c>
      <c r="E5" s="62"/>
      <c r="F5" s="45">
        <f t="shared" ref="F5" si="1">ROUND(D5*E5,2)</f>
        <v>0</v>
      </c>
    </row>
    <row r="6" spans="1:7" ht="16.5" x14ac:dyDescent="0.25">
      <c r="A6" s="42" t="s">
        <v>6</v>
      </c>
      <c r="B6" s="17" t="s">
        <v>59</v>
      </c>
      <c r="C6" s="50" t="s">
        <v>36</v>
      </c>
      <c r="D6" s="51">
        <v>180</v>
      </c>
      <c r="E6" s="62"/>
      <c r="F6" s="45">
        <f t="shared" ref="F6" si="2">ROUND(D6*E6,2)</f>
        <v>0</v>
      </c>
    </row>
    <row r="7" spans="1:7" ht="16.5" x14ac:dyDescent="0.25">
      <c r="A7" s="42" t="s">
        <v>6</v>
      </c>
      <c r="B7" s="17" t="s">
        <v>50</v>
      </c>
      <c r="C7" s="50" t="s">
        <v>36</v>
      </c>
      <c r="D7" s="51">
        <v>180</v>
      </c>
      <c r="E7" s="62"/>
      <c r="F7" s="45">
        <f t="shared" ref="F7" si="3">ROUND(D7*E7,2)</f>
        <v>0</v>
      </c>
    </row>
    <row r="8" spans="1:7" ht="16.5" x14ac:dyDescent="0.25">
      <c r="A8" s="42" t="s">
        <v>6</v>
      </c>
      <c r="B8" s="17" t="s">
        <v>60</v>
      </c>
      <c r="C8" s="50" t="s">
        <v>0</v>
      </c>
      <c r="D8" s="51">
        <v>60</v>
      </c>
      <c r="E8" s="62"/>
      <c r="F8" s="45">
        <f t="shared" ref="F8" si="4">ROUND(D8*E8,2)</f>
        <v>0</v>
      </c>
    </row>
    <row r="9" spans="1:7" ht="16.5" x14ac:dyDescent="0.25">
      <c r="A9" s="42" t="s">
        <v>6</v>
      </c>
      <c r="B9" s="17" t="s">
        <v>79</v>
      </c>
      <c r="C9" s="50" t="s">
        <v>0</v>
      </c>
      <c r="D9" s="51">
        <v>32</v>
      </c>
      <c r="E9" s="62"/>
      <c r="F9" s="45">
        <f t="shared" ref="F9" si="5">ROUND(D9*E9,2)</f>
        <v>0</v>
      </c>
    </row>
    <row r="10" spans="1:7" ht="16.5" x14ac:dyDescent="0.25">
      <c r="A10" s="42" t="s">
        <v>6</v>
      </c>
      <c r="B10" s="17" t="s">
        <v>80</v>
      </c>
      <c r="C10" s="50" t="s">
        <v>0</v>
      </c>
      <c r="D10" s="51">
        <v>6</v>
      </c>
      <c r="E10" s="62"/>
      <c r="F10" s="45">
        <f t="shared" ref="F10" si="6">ROUND(D10*E10,2)</f>
        <v>0</v>
      </c>
    </row>
    <row r="11" spans="1:7" ht="16.5" x14ac:dyDescent="0.25">
      <c r="A11" s="16"/>
      <c r="B11" s="17"/>
      <c r="C11" s="50"/>
      <c r="D11" s="51"/>
      <c r="E11" s="62"/>
      <c r="F11" s="45"/>
    </row>
    <row r="12" spans="1:7" ht="33" x14ac:dyDescent="0.25">
      <c r="A12" s="16" t="s">
        <v>2</v>
      </c>
      <c r="B12" s="17" t="s">
        <v>54</v>
      </c>
      <c r="C12" s="50"/>
      <c r="D12" s="51"/>
      <c r="E12" s="62"/>
      <c r="F12" s="45"/>
    </row>
    <row r="13" spans="1:7" ht="33" x14ac:dyDescent="0.25">
      <c r="A13" s="42" t="s">
        <v>6</v>
      </c>
      <c r="B13" s="17" t="s">
        <v>52</v>
      </c>
      <c r="C13" s="50" t="s">
        <v>0</v>
      </c>
      <c r="D13" s="51">
        <v>2</v>
      </c>
      <c r="E13" s="61"/>
      <c r="F13" s="45">
        <f>ROUND(D13*E13,2)</f>
        <v>0</v>
      </c>
    </row>
    <row r="14" spans="1:7" ht="33" x14ac:dyDescent="0.25">
      <c r="A14" s="42" t="s">
        <v>6</v>
      </c>
      <c r="B14" s="17" t="s">
        <v>63</v>
      </c>
      <c r="C14" s="50" t="s">
        <v>0</v>
      </c>
      <c r="D14" s="51">
        <v>24</v>
      </c>
      <c r="E14" s="61"/>
      <c r="F14" s="45">
        <f>ROUND(D14*E14,2)</f>
        <v>0</v>
      </c>
    </row>
    <row r="15" spans="1:7" ht="33" x14ac:dyDescent="0.25">
      <c r="A15" s="42" t="s">
        <v>6</v>
      </c>
      <c r="B15" s="17" t="s">
        <v>51</v>
      </c>
      <c r="C15" s="50" t="s">
        <v>0</v>
      </c>
      <c r="D15" s="51">
        <v>6</v>
      </c>
      <c r="E15" s="61"/>
      <c r="F15" s="45">
        <f>ROUND(D15*E15,2)</f>
        <v>0</v>
      </c>
    </row>
    <row r="16" spans="1:7" ht="16.5" x14ac:dyDescent="0.25">
      <c r="A16" s="42" t="s">
        <v>6</v>
      </c>
      <c r="B16" s="17" t="s">
        <v>64</v>
      </c>
      <c r="C16" s="50" t="s">
        <v>0</v>
      </c>
      <c r="D16" s="51">
        <v>9</v>
      </c>
      <c r="E16" s="62"/>
      <c r="F16" s="45">
        <f t="shared" ref="F16:F18" si="7">ROUND(D16*E16,2)</f>
        <v>0</v>
      </c>
      <c r="G16" s="85"/>
    </row>
    <row r="17" spans="1:8" ht="56.25" customHeight="1" x14ac:dyDescent="0.25">
      <c r="A17" s="42" t="s">
        <v>6</v>
      </c>
      <c r="B17" s="17" t="s">
        <v>66</v>
      </c>
      <c r="C17" s="50" t="s">
        <v>0</v>
      </c>
      <c r="D17" s="51">
        <v>2</v>
      </c>
      <c r="E17" s="62"/>
      <c r="F17" s="45">
        <f t="shared" si="7"/>
        <v>0</v>
      </c>
      <c r="G17" s="85"/>
    </row>
    <row r="18" spans="1:8" ht="16.5" x14ac:dyDescent="0.25">
      <c r="A18" s="42" t="s">
        <v>6</v>
      </c>
      <c r="B18" s="17" t="s">
        <v>67</v>
      </c>
      <c r="C18" s="50" t="s">
        <v>0</v>
      </c>
      <c r="D18" s="51">
        <v>2</v>
      </c>
      <c r="E18" s="62"/>
      <c r="F18" s="45">
        <f t="shared" si="7"/>
        <v>0</v>
      </c>
      <c r="G18" s="85"/>
    </row>
    <row r="19" spans="1:8" ht="16.5" x14ac:dyDescent="0.25">
      <c r="A19" s="42" t="s">
        <v>6</v>
      </c>
      <c r="B19" s="17" t="s">
        <v>82</v>
      </c>
      <c r="C19" s="50" t="s">
        <v>0</v>
      </c>
      <c r="D19" s="51">
        <v>2</v>
      </c>
      <c r="E19" s="62"/>
      <c r="F19" s="45">
        <f t="shared" ref="F19" si="8">ROUND(D19*E19,2)</f>
        <v>0</v>
      </c>
      <c r="G19" s="85"/>
    </row>
    <row r="20" spans="1:8" ht="16.5" x14ac:dyDescent="0.25">
      <c r="A20" s="42" t="s">
        <v>6</v>
      </c>
      <c r="B20" s="17" t="s">
        <v>68</v>
      </c>
      <c r="C20" s="50" t="s">
        <v>0</v>
      </c>
      <c r="D20" s="51">
        <v>2</v>
      </c>
      <c r="E20" s="62"/>
      <c r="F20" s="45">
        <f t="shared" ref="F20:F33" si="9">ROUND(D20*E20,2)</f>
        <v>0</v>
      </c>
      <c r="G20" s="85"/>
    </row>
    <row r="21" spans="1:8" ht="16.5" x14ac:dyDescent="0.25">
      <c r="A21" s="42" t="s">
        <v>6</v>
      </c>
      <c r="B21" s="17" t="s">
        <v>69</v>
      </c>
      <c r="C21" s="50" t="s">
        <v>0</v>
      </c>
      <c r="D21" s="51">
        <v>2</v>
      </c>
      <c r="E21" s="62"/>
      <c r="F21" s="45">
        <f t="shared" si="9"/>
        <v>0</v>
      </c>
      <c r="G21" s="85"/>
    </row>
    <row r="22" spans="1:8" ht="16.5" x14ac:dyDescent="0.25">
      <c r="A22" s="42" t="s">
        <v>6</v>
      </c>
      <c r="B22" s="17" t="s">
        <v>70</v>
      </c>
      <c r="C22" s="50" t="s">
        <v>0</v>
      </c>
      <c r="D22" s="51">
        <v>2</v>
      </c>
      <c r="E22" s="62"/>
      <c r="F22" s="45">
        <f t="shared" si="9"/>
        <v>0</v>
      </c>
      <c r="G22" s="85"/>
    </row>
    <row r="23" spans="1:8" ht="16.5" x14ac:dyDescent="0.25">
      <c r="A23" s="42" t="s">
        <v>6</v>
      </c>
      <c r="B23" s="17" t="s">
        <v>71</v>
      </c>
      <c r="C23" s="50" t="s">
        <v>0</v>
      </c>
      <c r="D23" s="51">
        <v>1</v>
      </c>
      <c r="E23" s="62"/>
      <c r="F23" s="45">
        <f t="shared" si="9"/>
        <v>0</v>
      </c>
      <c r="G23" s="85"/>
    </row>
    <row r="24" spans="1:8" ht="16.5" x14ac:dyDescent="0.25">
      <c r="A24" s="42" t="s">
        <v>6</v>
      </c>
      <c r="B24" s="17" t="s">
        <v>81</v>
      </c>
      <c r="C24" s="50" t="s">
        <v>0</v>
      </c>
      <c r="D24" s="51">
        <v>1</v>
      </c>
      <c r="E24" s="62"/>
      <c r="F24" s="45">
        <f t="shared" si="9"/>
        <v>0</v>
      </c>
      <c r="G24" s="85"/>
    </row>
    <row r="25" spans="1:8" ht="16.5" x14ac:dyDescent="0.25">
      <c r="A25" s="42" t="s">
        <v>6</v>
      </c>
      <c r="B25" s="17" t="s">
        <v>72</v>
      </c>
      <c r="C25" s="50" t="s">
        <v>0</v>
      </c>
      <c r="D25" s="51">
        <v>3</v>
      </c>
      <c r="E25" s="62"/>
      <c r="F25" s="45">
        <f t="shared" si="9"/>
        <v>0</v>
      </c>
      <c r="G25" s="85"/>
    </row>
    <row r="26" spans="1:8" ht="18" customHeight="1" x14ac:dyDescent="0.25">
      <c r="A26" s="42" t="s">
        <v>6</v>
      </c>
      <c r="B26" s="17" t="s">
        <v>73</v>
      </c>
      <c r="C26" s="50" t="s">
        <v>0</v>
      </c>
      <c r="D26" s="51">
        <v>3</v>
      </c>
      <c r="E26" s="62"/>
      <c r="F26" s="45">
        <f t="shared" si="9"/>
        <v>0</v>
      </c>
      <c r="G26" s="85"/>
    </row>
    <row r="27" spans="1:8" ht="16.5" x14ac:dyDescent="0.25">
      <c r="A27" s="42" t="s">
        <v>6</v>
      </c>
      <c r="B27" s="17" t="s">
        <v>74</v>
      </c>
      <c r="C27" s="50" t="s">
        <v>0</v>
      </c>
      <c r="D27" s="51">
        <v>2</v>
      </c>
      <c r="E27" s="62"/>
      <c r="F27" s="45">
        <f t="shared" si="9"/>
        <v>0</v>
      </c>
      <c r="G27" s="85"/>
    </row>
    <row r="28" spans="1:8" ht="16.5" x14ac:dyDescent="0.25">
      <c r="A28" s="42" t="s">
        <v>6</v>
      </c>
      <c r="B28" s="17" t="s">
        <v>75</v>
      </c>
      <c r="C28" s="50" t="s">
        <v>0</v>
      </c>
      <c r="D28" s="51">
        <v>2</v>
      </c>
      <c r="E28" s="62"/>
      <c r="F28" s="45">
        <f t="shared" si="9"/>
        <v>0</v>
      </c>
      <c r="G28" s="85"/>
    </row>
    <row r="29" spans="1:8" ht="16.5" x14ac:dyDescent="0.25">
      <c r="A29" s="80" t="s">
        <v>6</v>
      </c>
      <c r="B29" s="81" t="s">
        <v>56</v>
      </c>
      <c r="C29" s="82" t="s">
        <v>0</v>
      </c>
      <c r="D29" s="83">
        <v>15</v>
      </c>
      <c r="E29" s="61"/>
      <c r="F29" s="84">
        <f>ROUND(D29*E29,2)</f>
        <v>0</v>
      </c>
      <c r="G29" s="85"/>
      <c r="H29" s="85"/>
    </row>
    <row r="30" spans="1:8" ht="16.5" x14ac:dyDescent="0.25">
      <c r="A30" s="80" t="s">
        <v>6</v>
      </c>
      <c r="B30" s="81" t="s">
        <v>61</v>
      </c>
      <c r="C30" s="82" t="s">
        <v>0</v>
      </c>
      <c r="D30" s="83">
        <v>10</v>
      </c>
      <c r="E30" s="61"/>
      <c r="F30" s="84">
        <f t="shared" ref="F30:F31" si="10">ROUND(D30*E30,2)</f>
        <v>0</v>
      </c>
      <c r="G30" s="85"/>
      <c r="H30" s="85"/>
    </row>
    <row r="31" spans="1:8" ht="16.5" x14ac:dyDescent="0.25">
      <c r="A31" s="80" t="s">
        <v>6</v>
      </c>
      <c r="B31" s="81" t="s">
        <v>62</v>
      </c>
      <c r="C31" s="82" t="s">
        <v>0</v>
      </c>
      <c r="D31" s="83">
        <v>10</v>
      </c>
      <c r="E31" s="61"/>
      <c r="F31" s="84">
        <f t="shared" si="10"/>
        <v>0</v>
      </c>
      <c r="G31" s="85"/>
      <c r="H31" s="85"/>
    </row>
    <row r="32" spans="1:8" ht="16.5" x14ac:dyDescent="0.25">
      <c r="A32" s="42" t="s">
        <v>6</v>
      </c>
      <c r="B32" s="17" t="s">
        <v>76</v>
      </c>
      <c r="C32" s="50" t="s">
        <v>0</v>
      </c>
      <c r="D32" s="51">
        <v>6</v>
      </c>
      <c r="E32" s="62"/>
      <c r="F32" s="45">
        <f t="shared" si="9"/>
        <v>0</v>
      </c>
      <c r="G32" s="85"/>
    </row>
    <row r="33" spans="1:8" ht="16.5" x14ac:dyDescent="0.25">
      <c r="A33" s="80" t="s">
        <v>6</v>
      </c>
      <c r="B33" s="81" t="s">
        <v>55</v>
      </c>
      <c r="C33" s="82" t="s">
        <v>0</v>
      </c>
      <c r="D33" s="83">
        <v>3</v>
      </c>
      <c r="E33" s="61"/>
      <c r="F33" s="84">
        <f t="shared" si="9"/>
        <v>0</v>
      </c>
      <c r="G33" s="85"/>
      <c r="H33" s="85"/>
    </row>
    <row r="34" spans="1:8" ht="16.5" x14ac:dyDescent="0.25">
      <c r="A34" s="42" t="s">
        <v>6</v>
      </c>
      <c r="B34" s="17" t="s">
        <v>84</v>
      </c>
      <c r="C34" s="50" t="s">
        <v>0</v>
      </c>
      <c r="D34" s="51">
        <v>2</v>
      </c>
      <c r="E34" s="62"/>
      <c r="F34" s="45">
        <f t="shared" ref="F34" si="11">ROUND(D34*E34,2)</f>
        <v>0</v>
      </c>
      <c r="G34" s="85"/>
    </row>
    <row r="35" spans="1:8" ht="16.5" x14ac:dyDescent="0.25">
      <c r="A35" s="42" t="s">
        <v>6</v>
      </c>
      <c r="B35" s="17" t="s">
        <v>83</v>
      </c>
      <c r="C35" s="50" t="s">
        <v>0</v>
      </c>
      <c r="D35" s="51">
        <v>1</v>
      </c>
      <c r="E35" s="62"/>
      <c r="F35" s="45">
        <f t="shared" ref="F35" si="12">ROUND(D35*E35,2)</f>
        <v>0</v>
      </c>
      <c r="G35" s="85"/>
    </row>
    <row r="36" spans="1:8" ht="16.5" x14ac:dyDescent="0.25">
      <c r="A36" s="42" t="s">
        <v>6</v>
      </c>
      <c r="B36" s="17" t="s">
        <v>77</v>
      </c>
      <c r="C36" s="50" t="s">
        <v>0</v>
      </c>
      <c r="D36" s="51">
        <v>1</v>
      </c>
      <c r="E36" s="62"/>
      <c r="F36" s="45">
        <f t="shared" ref="F36:F37" si="13">ROUND(D36*E36,2)</f>
        <v>0</v>
      </c>
      <c r="G36" s="85"/>
    </row>
    <row r="37" spans="1:8" ht="16.5" x14ac:dyDescent="0.25">
      <c r="A37" s="42" t="s">
        <v>6</v>
      </c>
      <c r="B37" s="17" t="s">
        <v>78</v>
      </c>
      <c r="C37" s="50" t="s">
        <v>0</v>
      </c>
      <c r="D37" s="51">
        <v>1</v>
      </c>
      <c r="E37" s="62"/>
      <c r="F37" s="45">
        <f t="shared" si="13"/>
        <v>0</v>
      </c>
      <c r="G37" s="85"/>
    </row>
    <row r="38" spans="1:8" ht="16.5" x14ac:dyDescent="0.25">
      <c r="A38" s="42"/>
      <c r="B38" s="17"/>
      <c r="C38" s="50"/>
      <c r="D38" s="51"/>
      <c r="E38" s="62"/>
      <c r="F38" s="45"/>
      <c r="G38" s="85"/>
    </row>
    <row r="39" spans="1:8" ht="16.5" x14ac:dyDescent="0.25">
      <c r="A39" s="16" t="s">
        <v>53</v>
      </c>
      <c r="B39" s="17" t="s">
        <v>37</v>
      </c>
      <c r="C39" s="50" t="s">
        <v>36</v>
      </c>
      <c r="D39" s="83">
        <v>535</v>
      </c>
      <c r="E39" s="61"/>
      <c r="F39" s="45">
        <f t="shared" ref="F39:F43" si="14">ROUND(D39*E39,2)</f>
        <v>0</v>
      </c>
      <c r="G39" s="85"/>
    </row>
    <row r="40" spans="1:8" ht="16.5" x14ac:dyDescent="0.25">
      <c r="A40" s="42"/>
      <c r="B40" s="17"/>
      <c r="C40" s="50"/>
      <c r="D40" s="83"/>
      <c r="E40" s="62"/>
      <c r="F40" s="45"/>
      <c r="G40" s="85"/>
    </row>
    <row r="41" spans="1:8" ht="54" customHeight="1" x14ac:dyDescent="0.25">
      <c r="A41" s="16" t="s">
        <v>3</v>
      </c>
      <c r="B41" s="17" t="s">
        <v>46</v>
      </c>
      <c r="C41" s="50" t="s">
        <v>36</v>
      </c>
      <c r="D41" s="83">
        <v>535</v>
      </c>
      <c r="E41" s="61"/>
      <c r="F41" s="45">
        <f t="shared" si="14"/>
        <v>0</v>
      </c>
    </row>
    <row r="42" spans="1:8" ht="16.5" x14ac:dyDescent="0.25">
      <c r="A42" s="42"/>
      <c r="B42" s="17"/>
      <c r="C42" s="50"/>
      <c r="D42" s="83"/>
      <c r="E42" s="62"/>
      <c r="F42" s="45"/>
    </row>
    <row r="43" spans="1:8" ht="16.5" x14ac:dyDescent="0.25">
      <c r="A43" s="16" t="s">
        <v>4</v>
      </c>
      <c r="B43" s="17" t="s">
        <v>47</v>
      </c>
      <c r="C43" s="50" t="s">
        <v>36</v>
      </c>
      <c r="D43" s="83">
        <v>535</v>
      </c>
      <c r="E43" s="61"/>
      <c r="F43" s="45">
        <f t="shared" si="14"/>
        <v>0</v>
      </c>
    </row>
    <row r="44" spans="1:8" ht="16.5" x14ac:dyDescent="0.25">
      <c r="A44" s="42"/>
      <c r="B44" s="17"/>
      <c r="C44" s="50"/>
      <c r="D44" s="51"/>
      <c r="E44" s="62"/>
      <c r="F44" s="45"/>
    </row>
    <row r="45" spans="1:8" ht="16.5" x14ac:dyDescent="0.25">
      <c r="A45" s="16" t="s">
        <v>5</v>
      </c>
      <c r="B45" s="17" t="s">
        <v>43</v>
      </c>
      <c r="C45" s="50" t="s">
        <v>39</v>
      </c>
      <c r="D45" s="51">
        <v>32</v>
      </c>
      <c r="E45" s="61"/>
      <c r="F45" s="45">
        <f t="shared" ref="F45" si="15">ROUND(D45*E45,2)</f>
        <v>0</v>
      </c>
    </row>
    <row r="46" spans="1:8" ht="16.5" x14ac:dyDescent="0.25">
      <c r="A46" s="42"/>
      <c r="B46" s="17"/>
      <c r="C46" s="50"/>
      <c r="D46" s="51"/>
      <c r="E46" s="62"/>
      <c r="F46" s="45"/>
    </row>
    <row r="47" spans="1:8" s="33" customFormat="1" ht="27" customHeight="1" x14ac:dyDescent="0.25">
      <c r="A47" s="23"/>
      <c r="B47" s="24" t="s">
        <v>7</v>
      </c>
      <c r="C47" s="25"/>
      <c r="D47" s="26"/>
      <c r="E47" s="63"/>
      <c r="F47" s="52">
        <f>SUM(F3:F46)</f>
        <v>0</v>
      </c>
    </row>
    <row r="48" spans="1:8" ht="16.5" x14ac:dyDescent="0.25">
      <c r="A48" s="3"/>
      <c r="B48" s="1"/>
      <c r="C48" s="14"/>
      <c r="D48" s="7"/>
      <c r="E48" s="64"/>
    </row>
  </sheetData>
  <mergeCells count="1">
    <mergeCell ref="B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REKAPITULACIJA</vt:lpstr>
      <vt:lpstr>GRADBENA DELA</vt:lpstr>
      <vt:lpstr>MONTAŽNA DELA</vt:lpstr>
      <vt:lpstr>'MONTAŽNA DELA'!Področje_tiskanja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andrejr</dc:creator>
  <cp:lastModifiedBy>Boris Kokol</cp:lastModifiedBy>
  <cp:lastPrinted>2016-08-09T11:35:05Z</cp:lastPrinted>
  <dcterms:created xsi:type="dcterms:W3CDTF">2010-08-02T09:42:05Z</dcterms:created>
  <dcterms:modified xsi:type="dcterms:W3CDTF">2016-08-09T12:21:21Z</dcterms:modified>
</cp:coreProperties>
</file>