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20" windowWidth="15180" windowHeight="11325"/>
  </bookViews>
  <sheets>
    <sheet name="PONUDBENI PREDRAČUN" sheetId="1" r:id="rId1"/>
  </sheets>
  <calcPr calcId="125725"/>
</workbook>
</file>

<file path=xl/calcChain.xml><?xml version="1.0" encoding="utf-8"?>
<calcChain xmlns="http://schemas.openxmlformats.org/spreadsheetml/2006/main">
  <c r="F13" i="1"/>
  <c r="F15" s="1"/>
  <c r="F360" s="1"/>
  <c r="F331" l="1"/>
  <c r="F329"/>
  <c r="F327"/>
  <c r="F333" s="1"/>
  <c r="F364" s="1"/>
  <c r="F318"/>
  <c r="F316"/>
  <c r="F314"/>
  <c r="F312"/>
  <c r="F310"/>
  <c r="F308"/>
  <c r="F305"/>
  <c r="F302"/>
  <c r="F300"/>
  <c r="F320" s="1"/>
  <c r="F363" s="1"/>
  <c r="F287"/>
  <c r="F285"/>
  <c r="F284"/>
  <c r="F281"/>
  <c r="F278"/>
  <c r="F276"/>
  <c r="F275"/>
  <c r="F274"/>
  <c r="F271"/>
  <c r="F268"/>
  <c r="F265"/>
  <c r="F264"/>
  <c r="F263"/>
  <c r="F262"/>
  <c r="F259"/>
  <c r="F251"/>
  <c r="F243"/>
  <c r="F62"/>
  <c r="F60"/>
  <c r="F58"/>
  <c r="F56"/>
  <c r="F54"/>
  <c r="F52"/>
  <c r="F49"/>
  <c r="F46"/>
  <c r="F44"/>
  <c r="F42"/>
  <c r="F41"/>
  <c r="F40"/>
  <c r="F37"/>
  <c r="F35"/>
  <c r="F32"/>
  <c r="F29"/>
  <c r="F26"/>
  <c r="F24"/>
  <c r="F21"/>
  <c r="F20"/>
  <c r="F64" s="1"/>
  <c r="F361" s="1"/>
  <c r="F290" l="1"/>
  <c r="F362" s="1"/>
  <c r="F365" s="1"/>
  <c r="F366" s="1"/>
  <c r="F367" s="1"/>
</calcChain>
</file>

<file path=xl/sharedStrings.xml><?xml version="1.0" encoding="utf-8"?>
<sst xmlns="http://schemas.openxmlformats.org/spreadsheetml/2006/main" count="166" uniqueCount="120">
  <si>
    <t>Označitve medijev in oprema tehničnih prostorov s shemami in navodili (velja za vse vrste instalacij)</t>
  </si>
  <si>
    <t>Regulacijsko dušilna loputa za vgradnjo v okroglo / pravokotno kanalsko traso, skupaj z vsem potrebnim tesnilnim, pritrdilnim ter montažnim materialom, po naslednji specifikaciji:</t>
  </si>
  <si>
    <t>Kanalska trasa izdelana iz pocinkane pločevine, ustrezne debeline po DIN 24191, vključno s  pritrdilnim, obešalnim in tesnilnim materialom, fazonskimi kosi izdelanimi po DIN 24191 in usmerjevalnimi lopaticami.</t>
  </si>
  <si>
    <t>ocenjeno</t>
  </si>
  <si>
    <t>d=13mm</t>
  </si>
  <si>
    <t>d=19mm</t>
  </si>
  <si>
    <t>Izolacija kanalov za razvod kondicioniranega zraka  vodenih do posameznih distribucijskih elementov v objektu izdelana iz ekspandirane gume za temperature do +100 °C, k&lt;0,04 W/mK, samougasljiva, vključno z lepilom in trakovi. Izolacija naj bo na primer proizvod Armacell, tip XG  po naslednji specifikaciji:</t>
  </si>
  <si>
    <t>Nastavitev prezračevalnih količin, funkcionalni zagon s pisnim poročilom o ustreznosti delovanja sistema, meritve mikroklime in prezračevalnih količin, skupaj s izdelavo pisnega poročila o tem, označitev tipa in smeri pretoka medijev</t>
  </si>
  <si>
    <t>Izdelava dokumentacije PID strojnih instalacij in naprav v treh tiskanih izvodih</t>
  </si>
  <si>
    <t>VSI PROIZVODI IN TIP NAVEDENI V POPISU, SO NAMENJENI LE LAŽJEMU DEFINRANJU POSTAVKE, PONUDNIK LAHKO PONUJA PROIIZVODE, KI SO TEHNIČNO EKVIVALENTNI POPISANIM, ALI BOLJŠE.</t>
  </si>
  <si>
    <t>Objekt:    Obnova kuhinje OŠ 3</t>
  </si>
  <si>
    <t>Termometer za območje  0 st.C do 100st.C, vse skupaj z vsem potrebnim tesnilnim, pritrdilnim ter montažnim  materialom</t>
  </si>
  <si>
    <t>Etilen glikol za napolnitev sistema rekuperacije prezračevalnega sistema kuhinje, vključno ves potrebni material za napolnitev sistema (postavka zajema čisti etilen glikol)</t>
  </si>
  <si>
    <t>l</t>
  </si>
  <si>
    <t>Glušnik za montažo v kanalsko traso v dovodni in odvodni kanal iz oz. v klimatsko napravo, vse  skupaj z vsem potrebnim obešalnim, pritrdilnim, tesnilnim in montažnim materialom,kot na primer Klima Idrija ali Systemair</t>
  </si>
  <si>
    <t>Zaščitna rešetka za vgradnjo na zunanji zid ali kanal pri preboju kanalske trase, pravokotne oblike, izdelane iz pocinkane pločevine v barvi fasade, skupaj z zaščitno mrežo in vsem potrebnim vijačnim, tesnilnim in pritrdilnim materialom, kot na primer po naslednji specifikaciji:</t>
  </si>
  <si>
    <t>Obtočna črpalka, regulirana, navojne izvedbe, skupaj s holendri, tesnilnim in spojnim materialom, in naslednjimi podatki:</t>
  </si>
  <si>
    <t>2.</t>
  </si>
  <si>
    <t>5.</t>
  </si>
  <si>
    <t>Polnilno-praznilna pipa 1/2", vključno montažni in tesnilni material</t>
  </si>
  <si>
    <t>SKUPAJ BREZ DDV:</t>
  </si>
  <si>
    <t>kg</t>
  </si>
  <si>
    <t>PREZRAČEVANJE</t>
  </si>
  <si>
    <t>REKAPITULACIJA</t>
  </si>
  <si>
    <t>PONUDBA MORA ZAJEMATI VSE STROŠKE DOSTAVE; MONTAŽE in ZAGONA OPREME IN NAPRAV!</t>
  </si>
  <si>
    <t>SKUPAJ VODOVOD, KANALIZACIJA in SANITARNA OPREMA</t>
  </si>
  <si>
    <t>3.</t>
  </si>
  <si>
    <t>2. OGREVANJE</t>
  </si>
  <si>
    <t>DN 40</t>
  </si>
  <si>
    <t>DN 32</t>
  </si>
  <si>
    <t>1</t>
  </si>
  <si>
    <t>SKUPAJ PREZRAČEVANJE</t>
  </si>
  <si>
    <t>SKUPAJ SPLOŠNO</t>
  </si>
  <si>
    <t>SPLOŠNO</t>
  </si>
  <si>
    <t>Pripravljalna dela, zaključna dela, manipulativni in zavarovalni ter transportni stroški</t>
  </si>
  <si>
    <t>%</t>
  </si>
  <si>
    <t>OPOMBA:</t>
  </si>
  <si>
    <t>VREDNOST PREDRAČUNA Z DDV:</t>
  </si>
  <si>
    <t>DDV:</t>
  </si>
  <si>
    <t>DN15</t>
  </si>
  <si>
    <t>32x5,4</t>
  </si>
  <si>
    <t>m</t>
  </si>
  <si>
    <t>kpl</t>
  </si>
  <si>
    <t>m2</t>
  </si>
  <si>
    <t>DN40</t>
  </si>
  <si>
    <t>SKUPAJ OGREVANJE</t>
  </si>
  <si>
    <t>OGREVANJE</t>
  </si>
  <si>
    <t>Navojna krogelna pipa, skupaj z vsem potrebnim montažnim , pritrdilnim ter tesnilnim materaialom, po naslednji specifikaciji:</t>
  </si>
  <si>
    <t>1.</t>
  </si>
  <si>
    <t>Manometer za potrošno hladno vodo po DVGW, z območjem 0-10bar, vključno spojni in montažni material</t>
  </si>
  <si>
    <t>48,3x2,6</t>
  </si>
  <si>
    <t>42,4x2,6</t>
  </si>
  <si>
    <t>Poševnosedežni navojni regulacijski ventil za vgradnjo v cevno omrežje, skupaj z merilnimi nastavki in vsem potrebnim montažnim, tesnilnim in pritrdilnim materialom, npr. proizvod COMAP</t>
  </si>
  <si>
    <t>Varnosti ventil za vodo DN15/3bar po DIN 1988, montiran na cevni sistem, vključno spojni in montažni material</t>
  </si>
  <si>
    <t>Membranska ekspanzijska posoda za vgradnjo v sistem ogrevanja in pohlajevanja, s predtlakom 1,5 bar in dopustnim delovnim tlakom 3bar, vse skupaj z vsem potrebnim montažnim, tesnilnim in pritrdilnim materialom npr. proizvod Reflex z naslednjimi volumni:</t>
  </si>
  <si>
    <t>N20</t>
  </si>
  <si>
    <t>21,3x2,3</t>
  </si>
  <si>
    <t>Avtomatski odzračevalni lonček z navojnim priključkom DN15 in krogelnim ventilom za možnost demontaže skupaj z vsem potrebnim tesnilnim, pritrdilnim in montažnim materialom.</t>
  </si>
  <si>
    <t>Vv=1,66m3/h pri H=10m Pel=310W/230V vključno spojni in montažni material; kot WILO Stratos  30/1-12PN10</t>
  </si>
  <si>
    <t>Vv=3,5m3/h pri H=2m Pel=130W/230V vključno spojni in montažni material; kot WILO Stratos  30/1-8PN10</t>
  </si>
  <si>
    <t>M1600/3 čl.</t>
  </si>
  <si>
    <t>Aluminijasti členasti radiator Aklimat, prašno barvani, bele barve, za dvocevni sistem ogrevanja, delovnega tlaka do 8bar, s talnimi oz zidnimi montažnimi konzolami, z vgrajenim termostatskim ventilom, dvojnim spodnjim priključkom za dvocevni sistem z matico in tesnilom DK2, z okrasno rozeto, tesnilnima maticama za Fe cev, vključno vijačni in pritrdilni material</t>
  </si>
  <si>
    <t>Termostatska glavo z možnostjo montaže na zgoraj navedene radiatorje, npr. proizvod Danfoss-RAW ali HERZ-As, skupaj z vsem potrebnim montažnim materialom.</t>
  </si>
  <si>
    <t>450x400</t>
  </si>
  <si>
    <t>500x250</t>
  </si>
  <si>
    <t>JR-3/G 1025x225</t>
  </si>
  <si>
    <t xml:space="preserve">Prezračevalne rešetke, za vgradnjo v  kanalsko traso, vključno protrdilni, montažni in tesnilni material, izdelane iz jeklene barvane pločevine, po naslednji specifikaciji: </t>
  </si>
  <si>
    <t>DZ-2 (915x500x1000)5000m3/h/46Pa</t>
  </si>
  <si>
    <t>DZ-2 (800x915x800)5500m3/h/46Pa</t>
  </si>
  <si>
    <t>Klasična kuhunjska napa za odvod zraka, varjene izvedbe, izdelana iz nerjaveče pločevine, polirana, skupaj z lovilnim robom, izpustnim ventilom, s pralnimi fitri (lovilci maščob LM), lučmi, in vsem ostalim potrebnim obešalnim, pritrdilnim ter tesnilnim materialom, za prosto sredinsko obešanje, z naslednjimi tehničnimi podatki:</t>
  </si>
  <si>
    <t>Vz=4800m3/h</t>
  </si>
  <si>
    <t>axbxh=2800x3700x420</t>
  </si>
  <si>
    <t>priključek: 2x 500x500</t>
  </si>
  <si>
    <t>št. luči/moč: 4x58W</t>
  </si>
  <si>
    <t>št. filtov: 16</t>
  </si>
  <si>
    <t>kot tip KNSR/P</t>
  </si>
  <si>
    <t>Vz=700m3/h</t>
  </si>
  <si>
    <t>axbxh=1400x1000x420</t>
  </si>
  <si>
    <t>priključek: 2x 500x250</t>
  </si>
  <si>
    <t>kot tip KNST/P</t>
  </si>
  <si>
    <t>št. filtov: 2</t>
  </si>
  <si>
    <t>št. luči/moč: 1x18W</t>
  </si>
  <si>
    <t>m3</t>
  </si>
  <si>
    <t>tm</t>
  </si>
  <si>
    <t>Izdelava  gradbenih prebojev za potrebe vodenja instalacij v masivni steni, vključno odvoz na trajno deponijo</t>
  </si>
  <si>
    <t>Izdelava  gradbenih prebojev za potrebe vodenja instalacij v betonski steni, rezanje betonske stene/plošče, stena do debeline 30cm,  vključno odvoz na trajno deponijo</t>
  </si>
  <si>
    <t>Izdelava suhomontažne obloge v nadstropju, postavka zajema trostransko zapiranje predstenskih instalacij z dvojno suhomontažno oblogo 12.5mm, z izdelavo jeklene pocinkane podkonstrukcije s pritrdilnim in montažnim materialom stena se izvede v treh smereh s stranicama ca. 35x100x35cm, vključno dvojno kitanje in brušenje</t>
  </si>
  <si>
    <t>Izdelava obloge iz keramičnih ploščic, velikosti 20x20cm, bele barve, glazirane, vključno elastično lepilo za keramiko ter kitanje fug</t>
  </si>
  <si>
    <t>Gradbeno zaključna dela vezana na končno obdelavo prebojev in ostalih gradbenih elementov s cementno apneno malto, vključno končno kitanje pred barvanjem</t>
  </si>
  <si>
    <t>Demontaža ter ponovna montaža lesene montažne stene zaradi vnosa klimatske naprave, vključno montažni in drug pomožni material</t>
  </si>
  <si>
    <t>Izdelava primopredajne dokumentacije v skladu z ZGO, predaja garancijskih listin, Atestov in certifikatov, navodil za obratovanje in vzdrževanje vgrajene opreme, predaja grafičnih podlag z vrisanimi spremembami glede na tehnično dokumentacijo, zagoni in nastavitve, podučitev uporabnika…</t>
  </si>
  <si>
    <t>Praznjenje, polnjenje, izpiranje celotne novozgrajene ogrevalne  instalacije, tlačni preizkus trdnosti in tesnenja cevovoda s hladno vodo, preizkusni tlak je 1,3x delovni tlak, vključno s potrebnim materialom (čepi), ter izdelavo pisnega poročila o uspešno opravljenem tlačnem preizkusu.</t>
  </si>
  <si>
    <t>1. VODOVOD</t>
  </si>
  <si>
    <t xml:space="preserve">VODOVOD </t>
  </si>
  <si>
    <t>OSTALA POSEBNA DELA</t>
  </si>
  <si>
    <t>JZR-6 800x1000</t>
  </si>
  <si>
    <t>600x400</t>
  </si>
  <si>
    <t>DZ-2 (750x400x1000)5000m3/h/46Pa</t>
  </si>
  <si>
    <t xml:space="preserve">Jeklena cev po DIN2440 za razvod ogrevalne vode, skupaj z varilnimi spojnimi kosi, varilnim, tesnilnim in pritrdilnim materialom ter materialom potrebnim za obešanje cevi na strop oziroma pritrditev na zid, minizirana in toplotno zaščitena z izolacijo  tip Armaflex XG  debeline 19mm </t>
  </si>
  <si>
    <t>Vodovodna cev za odvod kondenzata  iz PP-R (polipropilen) po DIN8077/78 in DIN 16962, spajane polifuzijsko, vodene vidno; vključno fazonski kosi ter spojni in obešalni material (vijaki , navojne palice, obešala)</t>
  </si>
  <si>
    <t xml:space="preserve">DZ-2 (900x500x1000) 5500m3/h/29Pa    </t>
  </si>
  <si>
    <t xml:space="preserve">INTERNE INSTALACIJE VODOVODA </t>
  </si>
  <si>
    <t>Demontaža obstoječe strojne opreme ,vkjučno z razrezom , iznosom iz objekta , z vsem potrebnim materjalom za demontažo, razrez in transport ter odvozom na trajno deponijo  v sestavi:</t>
  </si>
  <si>
    <t>PRI IZDELAVI PONUDBE JE OBVEZEN OGLED OBJEKTA TER VPOGLED V NAČRTE!</t>
  </si>
  <si>
    <t xml:space="preserve"> -prezračevalna naprava z vso strojno opremo (locirana v pomožnem prostoru  v pritličju)</t>
  </si>
  <si>
    <t xml:space="preserve"> -kuhinjski strešni ventilator s pripadajočo opremo (nahaja se na strehi višine  cca :12-15m)</t>
  </si>
  <si>
    <t xml:space="preserve"> -prezračevalni kanali iz pocinkane barvane pločevine vodeni od obstoječe klimatske naprve  do distributerjev v kuhinji ter od kuhinjske nape do strešnega ventilatorja z vsem obešlnim materialom ter rešetkami.</t>
  </si>
  <si>
    <t xml:space="preserve"> -kuhinjska napa z vso opremo dim 5300x2150</t>
  </si>
  <si>
    <t>Posoda za  shranjevanje etilen glikola  prostornine 50L.  Iz umetne mase z pokrovom.</t>
  </si>
  <si>
    <t>Dobava in montaža - profilnega  železa za pritrditev kanalske trase, odvodnega dela klimata ter izdelve podkonstrukcije za potrebe strešnega ventilatorja v skupni teži.</t>
  </si>
  <si>
    <t>Končno dvokratno pleskanje suhomontažne površine in ometanih sten z vodno disperzijsko belo barvo (Jupol),  vključn kompletna izravnava in bandaža, ves za barvanje potreben material</t>
  </si>
  <si>
    <t>Obtočna črpalka, za sanitarno vodo, regulirana, navojne izvedbe, skupaj s holendri, tesnilnim in spojnim materialom, in naslednjimi podatki:</t>
  </si>
  <si>
    <t>Prilagoditev obstoječega preboja na strehi   za potrebe kuhinjskega ventilatorja na  dim 1000x300mm. Prehod je potrebno vodotesno zatesniti ter izdelati obrobe.</t>
  </si>
  <si>
    <t xml:space="preserve">kpl </t>
  </si>
  <si>
    <t>Premet:   Strojne instalacije (prezračevanje)</t>
  </si>
  <si>
    <t>4.</t>
  </si>
  <si>
    <t>3. PREZRAČEVANJE</t>
  </si>
  <si>
    <t>4. OSTALA POSEBNA DELA</t>
  </si>
  <si>
    <t>5. SPLOŠNO</t>
  </si>
  <si>
    <t>OSTALA POSEBNA DELA SKUPAJ</t>
  </si>
</sst>
</file>

<file path=xl/styles.xml><?xml version="1.0" encoding="utf-8"?>
<styleSheet xmlns="http://schemas.openxmlformats.org/spreadsheetml/2006/main">
  <numFmts count="4">
    <numFmt numFmtId="44" formatCode="_-* #,##0.00\ &quot;SIT&quot;_-;\-* #,##0.00\ &quot;SIT&quot;_-;_-* &quot;-&quot;??\ &quot;SIT&quot;_-;_-@_-"/>
    <numFmt numFmtId="164" formatCode="#,##0.00\ _S_I_T"/>
    <numFmt numFmtId="165" formatCode="#,##0.00;[Red]#,##0.00"/>
    <numFmt numFmtId="166" formatCode="_-* #,##0.00\ [$€-1]_-;\-* #,##0.00\ [$€-1]_-;_-* &quot;-&quot;??\ [$€-1]_-;_-@_-"/>
  </numFmts>
  <fonts count="43">
    <font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sz val="8"/>
      <name val="Arial CE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u/>
      <sz val="11"/>
      <color indexed="1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sz val="10"/>
      <color indexed="8"/>
      <name val="Arial CE"/>
    </font>
    <font>
      <sz val="11"/>
      <color indexed="8"/>
      <name val="Arial CE"/>
    </font>
    <font>
      <sz val="11"/>
      <color indexed="8"/>
      <name val="Arial CE"/>
    </font>
    <font>
      <sz val="11"/>
      <name val="Arial CE"/>
    </font>
    <font>
      <b/>
      <sz val="11"/>
      <name val="Arial CE"/>
    </font>
    <font>
      <sz val="10"/>
      <name val="Helv"/>
      <charset val="204"/>
    </font>
    <font>
      <sz val="10"/>
      <name val="Arial CE"/>
      <charset val="238"/>
    </font>
    <font>
      <b/>
      <sz val="10"/>
      <name val="Arial CE"/>
      <charset val="238"/>
    </font>
    <font>
      <sz val="10"/>
      <color rgb="FFFF0000"/>
      <name val="Arial CE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 CE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16" borderId="1" applyNumberFormat="0" applyAlignment="0" applyProtection="0"/>
    <xf numFmtId="0" fontId="16" fillId="0" borderId="0" applyNumberFormat="0" applyFill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11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1" fillId="0" borderId="0"/>
    <xf numFmtId="0" fontId="20" fillId="17" borderId="0" applyNumberFormat="0" applyBorder="0" applyAlignment="0" applyProtection="0"/>
    <xf numFmtId="0" fontId="29" fillId="0" borderId="0"/>
    <xf numFmtId="0" fontId="8" fillId="18" borderId="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6" applyNumberFormat="0" applyFill="0" applyAlignment="0" applyProtection="0"/>
    <xf numFmtId="0" fontId="24" fillId="23" borderId="7" applyNumberFormat="0" applyAlignment="0" applyProtection="0"/>
    <xf numFmtId="0" fontId="25" fillId="16" borderId="8" applyNumberFormat="0" applyAlignment="0" applyProtection="0"/>
    <xf numFmtId="0" fontId="26" fillId="3" borderId="0" applyNumberFormat="0" applyBorder="0" applyAlignment="0" applyProtection="0"/>
    <xf numFmtId="0" fontId="35" fillId="0" borderId="0"/>
    <xf numFmtId="44" fontId="36" fillId="0" borderId="0" applyFont="0" applyFill="0" applyBorder="0" applyAlignment="0" applyProtection="0"/>
    <xf numFmtId="0" fontId="27" fillId="7" borderId="8" applyNumberFormat="0" applyAlignment="0" applyProtection="0"/>
    <xf numFmtId="0" fontId="28" fillId="0" borderId="9" applyNumberFormat="0" applyFill="0" applyAlignment="0" applyProtection="0"/>
  </cellStyleXfs>
  <cellXfs count="11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justify" vertical="top" wrapText="1"/>
    </xf>
    <xf numFmtId="0" fontId="3" fillId="0" borderId="0" xfId="0" applyNumberFormat="1" applyFont="1" applyAlignment="1">
      <alignment horizontal="center" vertical="top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justify" vertical="top" wrapText="1"/>
    </xf>
    <xf numFmtId="0" fontId="7" fillId="0" borderId="0" xfId="0" applyFont="1" applyBorder="1"/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horizontal="left" vertical="top" wrapText="1"/>
    </xf>
    <xf numFmtId="0" fontId="6" fillId="0" borderId="0" xfId="0" applyNumberFormat="1" applyFont="1" applyAlignment="1">
      <alignment horizontal="justify" vertical="top" wrapText="1"/>
    </xf>
    <xf numFmtId="0" fontId="6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6" fillId="0" borderId="0" xfId="0" applyFont="1" applyBorder="1" applyAlignment="1">
      <alignment horizontal="justify" vertical="top" wrapText="1"/>
    </xf>
    <xf numFmtId="0" fontId="6" fillId="0" borderId="0" xfId="0" applyNumberFormat="1" applyFont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horizontal="left" vertical="top"/>
    </xf>
    <xf numFmtId="0" fontId="6" fillId="24" borderId="0" xfId="0" applyFont="1" applyFill="1" applyAlignment="1">
      <alignment horizontal="center"/>
    </xf>
    <xf numFmtId="0" fontId="6" fillId="0" borderId="0" xfId="0" applyFont="1" applyAlignment="1">
      <alignment horizontal="center" vertical="top" wrapText="1"/>
    </xf>
    <xf numFmtId="0" fontId="6" fillId="0" borderId="10" xfId="0" applyFont="1" applyBorder="1" applyAlignment="1">
      <alignment horizontal="center"/>
    </xf>
    <xf numFmtId="4" fontId="6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wrapText="1"/>
    </xf>
    <xf numFmtId="0" fontId="6" fillId="0" borderId="0" xfId="0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4" fontId="7" fillId="0" borderId="0" xfId="0" applyNumberFormat="1" applyFont="1" applyBorder="1" applyAlignment="1">
      <alignment horizontal="center"/>
    </xf>
    <xf numFmtId="4" fontId="7" fillId="0" borderId="11" xfId="0" applyNumberFormat="1" applyFont="1" applyBorder="1" applyAlignment="1">
      <alignment horizontal="center"/>
    </xf>
    <xf numFmtId="4" fontId="7" fillId="0" borderId="12" xfId="0" applyNumberFormat="1" applyFont="1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justify" vertical="top"/>
    </xf>
    <xf numFmtId="49" fontId="6" fillId="24" borderId="0" xfId="0" applyNumberFormat="1" applyFont="1" applyFill="1" applyAlignment="1">
      <alignment horizontal="center"/>
    </xf>
    <xf numFmtId="0" fontId="6" fillId="24" borderId="0" xfId="0" applyFont="1" applyFill="1"/>
    <xf numFmtId="164" fontId="6" fillId="0" borderId="0" xfId="0" applyNumberFormat="1" applyFont="1"/>
    <xf numFmtId="0" fontId="9" fillId="24" borderId="0" xfId="0" applyFont="1" applyFill="1"/>
    <xf numFmtId="49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justify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7" fillId="0" borderId="10" xfId="0" applyFont="1" applyBorder="1"/>
    <xf numFmtId="49" fontId="6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vertical="top"/>
    </xf>
    <xf numFmtId="0" fontId="6" fillId="0" borderId="0" xfId="0" applyNumberFormat="1" applyFont="1" applyAlignment="1">
      <alignment vertical="top" wrapText="1"/>
    </xf>
    <xf numFmtId="0" fontId="6" fillId="0" borderId="0" xfId="0" applyNumberFormat="1" applyFont="1" applyBorder="1" applyAlignment="1">
      <alignment horizontal="center" vertical="top"/>
    </xf>
    <xf numFmtId="0" fontId="6" fillId="0" borderId="0" xfId="0" applyNumberFormat="1" applyFont="1" applyBorder="1" applyAlignment="1">
      <alignment vertical="top" wrapText="1"/>
    </xf>
    <xf numFmtId="0" fontId="6" fillId="0" borderId="0" xfId="0" applyFont="1" applyBorder="1"/>
    <xf numFmtId="0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/>
    </xf>
    <xf numFmtId="49" fontId="6" fillId="0" borderId="0" xfId="34" applyNumberFormat="1" applyFont="1" applyBorder="1" applyAlignment="1">
      <alignment horizontal="center" vertical="top"/>
    </xf>
    <xf numFmtId="4" fontId="6" fillId="0" borderId="0" xfId="34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justify" vertical="top" wrapText="1"/>
    </xf>
    <xf numFmtId="0" fontId="30" fillId="0" borderId="0" xfId="0" applyFont="1" applyAlignment="1">
      <alignment horizontal="left" vertical="top" wrapText="1" readingOrder="1"/>
    </xf>
    <xf numFmtId="0" fontId="31" fillId="0" borderId="0" xfId="0" applyFont="1" applyAlignment="1">
      <alignment horizontal="left" vertical="top" wrapText="1" readingOrder="1"/>
    </xf>
    <xf numFmtId="0" fontId="32" fillId="0" borderId="0" xfId="0" applyFont="1" applyAlignment="1">
      <alignment horizontal="left" vertical="top" wrapText="1" readingOrder="1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3" fillId="0" borderId="0" xfId="0" applyNumberFormat="1" applyFont="1" applyAlignment="1">
      <alignment horizontal="justify" vertical="top" wrapText="1"/>
    </xf>
    <xf numFmtId="165" fontId="6" fillId="0" borderId="0" xfId="0" applyNumberFormat="1" applyFont="1" applyAlignment="1">
      <alignment horizontal="justify" vertical="top" wrapText="1"/>
    </xf>
    <xf numFmtId="0" fontId="4" fillId="0" borderId="0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justify" vertical="top"/>
    </xf>
    <xf numFmtId="0" fontId="6" fillId="0" borderId="0" xfId="0" applyNumberFormat="1" applyFont="1" applyBorder="1" applyAlignment="1">
      <alignment horizontal="justify" vertical="top"/>
    </xf>
    <xf numFmtId="0" fontId="6" fillId="0" borderId="0" xfId="0" applyNumberFormat="1" applyFont="1" applyAlignment="1">
      <alignment horizontal="justify"/>
    </xf>
    <xf numFmtId="0" fontId="37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38" fillId="0" borderId="0" xfId="0" applyFont="1" applyAlignment="1">
      <alignment vertical="top" wrapText="1"/>
    </xf>
    <xf numFmtId="0" fontId="39" fillId="0" borderId="0" xfId="0" applyFont="1"/>
    <xf numFmtId="164" fontId="39" fillId="0" borderId="0" xfId="0" applyNumberFormat="1" applyFont="1"/>
    <xf numFmtId="49" fontId="39" fillId="0" borderId="0" xfId="0" applyNumberFormat="1" applyFont="1" applyAlignment="1">
      <alignment horizontal="center" vertical="top"/>
    </xf>
    <xf numFmtId="0" fontId="39" fillId="0" borderId="0" xfId="0" applyFont="1" applyAlignment="1">
      <alignment horizontal="justify" vertical="top" wrapText="1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vertical="top" wrapText="1"/>
    </xf>
    <xf numFmtId="0" fontId="39" fillId="0" borderId="0" xfId="0" applyFont="1" applyAlignment="1">
      <alignment horizontal="center" wrapText="1"/>
    </xf>
    <xf numFmtId="0" fontId="39" fillId="0" borderId="0" xfId="0" applyFont="1" applyAlignment="1">
      <alignment horizontal="center" vertical="top"/>
    </xf>
    <xf numFmtId="0" fontId="39" fillId="0" borderId="10" xfId="0" applyFont="1" applyBorder="1" applyAlignment="1">
      <alignment horizontal="center"/>
    </xf>
    <xf numFmtId="0" fontId="39" fillId="0" borderId="0" xfId="0" applyNumberFormat="1" applyFont="1" applyAlignment="1">
      <alignment horizontal="center" vertical="top" wrapText="1"/>
    </xf>
    <xf numFmtId="0" fontId="39" fillId="0" borderId="0" xfId="0" applyNumberFormat="1" applyFont="1" applyAlignment="1">
      <alignment horizontal="center" wrapText="1"/>
    </xf>
    <xf numFmtId="165" fontId="39" fillId="0" borderId="0" xfId="0" applyNumberFormat="1" applyFont="1" applyAlignment="1">
      <alignment horizontal="justify" vertical="top" wrapText="1"/>
    </xf>
    <xf numFmtId="0" fontId="39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 vertical="top"/>
    </xf>
    <xf numFmtId="0" fontId="6" fillId="25" borderId="0" xfId="0" applyNumberFormat="1" applyFont="1" applyFill="1" applyAlignment="1">
      <alignment horizontal="center" vertical="top" wrapText="1"/>
    </xf>
    <xf numFmtId="0" fontId="40" fillId="0" borderId="10" xfId="0" applyFont="1" applyBorder="1"/>
    <xf numFmtId="166" fontId="6" fillId="0" borderId="0" xfId="0" applyNumberFormat="1" applyFont="1"/>
    <xf numFmtId="166" fontId="6" fillId="0" borderId="13" xfId="0" applyNumberFormat="1" applyFont="1" applyBorder="1"/>
    <xf numFmtId="0" fontId="6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1" fillId="0" borderId="13" xfId="0" applyFont="1" applyBorder="1" applyAlignment="1">
      <alignment horizontal="center"/>
    </xf>
    <xf numFmtId="0" fontId="42" fillId="0" borderId="13" xfId="0" applyFont="1" applyBorder="1" applyAlignment="1">
      <alignment horizontal="center"/>
    </xf>
    <xf numFmtId="0" fontId="6" fillId="0" borderId="13" xfId="0" applyNumberFormat="1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166" fontId="7" fillId="0" borderId="14" xfId="0" applyNumberFormat="1" applyFont="1" applyBorder="1"/>
    <xf numFmtId="166" fontId="7" fillId="0" borderId="13" xfId="0" applyNumberFormat="1" applyFont="1" applyBorder="1"/>
    <xf numFmtId="164" fontId="6" fillId="0" borderId="13" xfId="0" applyNumberFormat="1" applyFont="1" applyBorder="1" applyProtection="1">
      <protection locked="0"/>
    </xf>
    <xf numFmtId="164" fontId="39" fillId="0" borderId="0" xfId="0" applyNumberFormat="1" applyFont="1" applyProtection="1">
      <protection locked="0"/>
    </xf>
    <xf numFmtId="164" fontId="6" fillId="0" borderId="0" xfId="0" applyNumberFormat="1" applyFont="1" applyProtection="1">
      <protection locked="0"/>
    </xf>
    <xf numFmtId="164" fontId="6" fillId="0" borderId="0" xfId="0" applyNumberFormat="1" applyFont="1" applyBorder="1" applyProtection="1">
      <protection locked="0"/>
    </xf>
  </cellXfs>
  <cellStyles count="54">
    <cellStyle name="20 % – Poudarek1" xfId="1" builtinId="30" customBuiltin="1"/>
    <cellStyle name="20 % – Poudarek2" xfId="2" builtinId="34" customBuiltin="1"/>
    <cellStyle name="20 % – Poudarek3" xfId="3" builtinId="38" customBuiltin="1"/>
    <cellStyle name="20 % – Poudarek4" xfId="4" builtinId="42" customBuiltin="1"/>
    <cellStyle name="20 % – Poudarek5" xfId="5" builtinId="46" customBuiltin="1"/>
    <cellStyle name="20 % – Poudarek6" xfId="6" builtinId="50" customBuiltin="1"/>
    <cellStyle name="40 % – Poudarek1" xfId="7" builtinId="31" customBuiltin="1"/>
    <cellStyle name="40 % – Poudarek2" xfId="8" builtinId="35" customBuiltin="1"/>
    <cellStyle name="40 % – Poudarek3" xfId="9" builtinId="39" customBuiltin="1"/>
    <cellStyle name="40 % – Poudarek4" xfId="10" builtinId="43" customBuiltin="1"/>
    <cellStyle name="40 % – Poudarek5" xfId="11" builtinId="47" customBuiltin="1"/>
    <cellStyle name="40 % – Poudarek6" xfId="12" builtinId="51" customBuiltin="1"/>
    <cellStyle name="60 % – Poudarek1" xfId="13" builtinId="32" customBuiltin="1"/>
    <cellStyle name="60 % – Poudarek2" xfId="14" builtinId="36" customBuiltin="1"/>
    <cellStyle name="60 % – Poudarek3" xfId="15" builtinId="40" customBuiltin="1"/>
    <cellStyle name="60 % – Poudarek4" xfId="16" builtinId="44" customBuiltin="1"/>
    <cellStyle name="60 % – Poudarek5" xfId="17" builtinId="48" customBuiltin="1"/>
    <cellStyle name="60 % – Poudarek6" xfId="18" builtinId="52" customBuiltin="1"/>
    <cellStyle name="Dobro" xfId="19" builtinId="26" customBuiltin="1"/>
    <cellStyle name="Excel Built-in Normal" xfId="20"/>
    <cellStyle name="Hiperpovezava 2" xfId="21"/>
    <cellStyle name="Izhod" xfId="22" builtinId="21" customBuiltin="1"/>
    <cellStyle name="Naslov" xfId="23" builtinId="15" customBuiltin="1"/>
    <cellStyle name="Naslov 1" xfId="24" builtinId="16" customBuiltin="1"/>
    <cellStyle name="Naslov 2" xfId="25" builtinId="17" customBuiltin="1"/>
    <cellStyle name="Naslov 3" xfId="26" builtinId="18" customBuiltin="1"/>
    <cellStyle name="Naslov 4" xfId="27" builtinId="19" customBuiltin="1"/>
    <cellStyle name="Navadno" xfId="0" builtinId="0"/>
    <cellStyle name="Navadno 2" xfId="28"/>
    <cellStyle name="Navadno 2 2" xfId="29"/>
    <cellStyle name="Navadno 2 3" xfId="30"/>
    <cellStyle name="Navadno 2_Seaway NMPT Puconci" xfId="31"/>
    <cellStyle name="Navadno 3" xfId="32"/>
    <cellStyle name="Navadno 4" xfId="33"/>
    <cellStyle name="Navadno_prob_kal_6" xfId="34"/>
    <cellStyle name="Nevtralno" xfId="35" builtinId="28" customBuiltin="1"/>
    <cellStyle name="Normal_PL_SD" xfId="36"/>
    <cellStyle name="Opomba" xfId="37" builtinId="10" customBuiltin="1"/>
    <cellStyle name="Opozorilo" xfId="38" builtinId="11" customBuiltin="1"/>
    <cellStyle name="Pojasnjevalno besedilo" xfId="39" builtinId="53" customBuiltin="1"/>
    <cellStyle name="Poudarek1" xfId="40" builtinId="29" customBuiltin="1"/>
    <cellStyle name="Poudarek2" xfId="41" builtinId="33" customBuiltin="1"/>
    <cellStyle name="Poudarek3" xfId="42" builtinId="37" customBuiltin="1"/>
    <cellStyle name="Poudarek4" xfId="43" builtinId="41" customBuiltin="1"/>
    <cellStyle name="Poudarek5" xfId="44" builtinId="45" customBuiltin="1"/>
    <cellStyle name="Poudarek6" xfId="45" builtinId="49" customBuiltin="1"/>
    <cellStyle name="Povezana celica" xfId="46" builtinId="24" customBuiltin="1"/>
    <cellStyle name="Preveri celico" xfId="47" builtinId="23" customBuiltin="1"/>
    <cellStyle name="Računanje" xfId="48" builtinId="22" customBuiltin="1"/>
    <cellStyle name="Slabo" xfId="49" builtinId="27" customBuiltin="1"/>
    <cellStyle name="Slog 1" xfId="50"/>
    <cellStyle name="Valuta 2" xfId="51"/>
    <cellStyle name="Vnos" xfId="52" builtinId="20" customBuiltin="1"/>
    <cellStyle name="Vsota" xfId="5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36</xdr:row>
      <xdr:rowOff>7408</xdr:rowOff>
    </xdr:from>
    <xdr:to>
      <xdr:col>2</xdr:col>
      <xdr:colOff>257175</xdr:colOff>
      <xdr:row>36</xdr:row>
      <xdr:rowOff>7408</xdr:rowOff>
    </xdr:to>
    <xdr:sp macro="" textlink="">
      <xdr:nvSpPr>
        <xdr:cNvPr id="1495" name="Besedilo 52"/>
        <xdr:cNvSpPr txBox="1">
          <a:spLocks noChangeArrowheads="1"/>
        </xdr:cNvSpPr>
      </xdr:nvSpPr>
      <xdr:spPr bwMode="auto">
        <a:xfrm>
          <a:off x="314325" y="161791650"/>
          <a:ext cx="28765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l-SI" sz="11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Dobava in montaža sistema za primarni dovod vode za potrebe toplotne črpalke. Sistem je sestavljen iz:</a:t>
          </a:r>
        </a:p>
        <a:p>
          <a:pPr algn="l" rtl="0">
            <a:defRPr sz="1000"/>
          </a:pPr>
          <a:r>
            <a:rPr lang="sl-SI" sz="11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a.) Črpalke: proizvod Gundfos SP8A-5 (DN100) z vgrajenim nepovratnim ventilom</a:t>
          </a:r>
        </a:p>
        <a:p>
          <a:pPr algn="l" rtl="0">
            <a:defRPr sz="1000"/>
          </a:pPr>
          <a:r>
            <a:rPr lang="sl-SI" sz="11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Vv=8m3/h, pri H=20m</a:t>
          </a:r>
        </a:p>
        <a:p>
          <a:pPr algn="l" rtl="0">
            <a:defRPr sz="1000"/>
          </a:pPr>
          <a:r>
            <a:rPr lang="sl-SI" sz="11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Pel=750W (230V/1/50Hz)</a:t>
          </a:r>
        </a:p>
        <a:p>
          <a:pPr algn="l" rtl="0">
            <a:defRPr sz="1000"/>
          </a:pPr>
          <a:endParaRPr lang="sl-SI" sz="11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1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1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1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1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1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b.)PE100 tlačna cev za vodovod L=12m, vključno prehodni kosi za povezavo na črpalko; d75x5,6</a:t>
          </a:r>
        </a:p>
        <a:p>
          <a:pPr algn="l" rtl="0">
            <a:defRPr sz="1000"/>
          </a:pPr>
          <a:endParaRPr lang="sl-SI" sz="11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1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c.) obešalna veriga iz Niro materiala dolžine 12m s pritrdilno konzolo verige iz materiala enake kvalitete</a:t>
          </a:r>
        </a:p>
        <a:p>
          <a:pPr algn="l" rtl="0">
            <a:defRPr sz="1000"/>
          </a:pPr>
          <a:endParaRPr lang="sl-SI" sz="11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1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Krmiljenje črpalke se vrši preko centralnega krmilnega sistema, integriranega v toplotno črpalko. Krmilje mora omogočati vodenje in upravljanje dveh potopnih črpalk. Toplotna črpalka ima integriran tudi sistem močnostnega napajanja in varovanja potopne črpalke. </a:t>
          </a:r>
        </a:p>
        <a:p>
          <a:pPr algn="l" rtl="0">
            <a:defRPr sz="1000"/>
          </a:pPr>
          <a:r>
            <a:rPr lang="sl-SI" sz="11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Postavka zajema, dobavo, montažo, zagon in priklop črpalke na cevno omrežje, predajo atestov in certifikatov.</a:t>
          </a:r>
          <a:endParaRPr lang="sl-SI"/>
        </a:p>
      </xdr:txBody>
    </xdr:sp>
    <xdr:clientData/>
  </xdr:twoCellAnchor>
  <xdr:twoCellAnchor>
    <xdr:from>
      <xdr:col>1</xdr:col>
      <xdr:colOff>0</xdr:colOff>
      <xdr:row>81</xdr:row>
      <xdr:rowOff>0</xdr:rowOff>
    </xdr:from>
    <xdr:to>
      <xdr:col>3</xdr:col>
      <xdr:colOff>9525</xdr:colOff>
      <xdr:row>241</xdr:row>
      <xdr:rowOff>105833</xdr:rowOff>
    </xdr:to>
    <xdr:sp macro="" textlink="">
      <xdr:nvSpPr>
        <xdr:cNvPr id="24803" name="Besedilo 94"/>
        <xdr:cNvSpPr txBox="1">
          <a:spLocks noChangeArrowheads="1"/>
        </xdr:cNvSpPr>
      </xdr:nvSpPr>
      <xdr:spPr bwMode="auto">
        <a:xfrm>
          <a:off x="254000" y="80719083"/>
          <a:ext cx="3046942" cy="2889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Dobava in montaža - dvodelni modulni klimat za notranjo postavitev - (KN-1 in 2) (KUHINJA), dvojnostenski iz jeklene pocinkane pločevine z vmesnim slojem toplotne in akustične izolacije debeline 50 mm, notranja izvedba. Notranje površine so pocinkane, zunanje površine barvane. Osnovni tehnični podatki za ohišje so: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- požarni razred A1 po DIN 4102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- min. spec. gostota 70 kg/m3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- koef. toplotne prehodnosti k = 0,8 W/m2K po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  DIN 4108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- faktor dušenja zvoka Rw = 34 dB po DIN 52201 za max. nadtlak/podtlak v klima napravi do 2000 Pa, s </a:t>
          </a: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kontrolnimi vrati  opremljenimi z gumijastimi tesnili in specialnimi zapirali,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Dim. čelnega preseka dovodne enote: BxH =1015 x 1045 mm. (L=3965mm); masa: 659 kg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Dim. čelnega preseka  odvodne enote: BxH =1015 x 1045 mm. (L=1067,5mm); masa: 175 kg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DOVODNA ENOTA IN ODVODNA ENOTA STA POSTAVLJENI LOČENO; REKUPARACIJA PA JE POVEZANA S CEVNO POVEZAVO. DOVODNI DEL KLIMATA JE TALNE IZVEDBE IN JE DVOETAŽEN.ODVODNI DEL KLIMATA JE STROPNE IZVEDBE. </a:t>
          </a: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rtl="0"/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Sestava funkcijskih enot in teh. karakteristike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000" b="1" i="0" u="sng" strike="noStrike" baseline="0">
              <a:solidFill>
                <a:srgbClr val="000000"/>
              </a:solidFill>
              <a:latin typeface="Arial CE"/>
              <a:cs typeface="Arial CE"/>
            </a:rPr>
            <a:t>Dovodni del 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- prazna enota z jekleno vstopno žaluzijo na motorni 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pogon z vzmetnim zapiranjem, kot Belimo AF-230  z jadrovinastim priključkom (kos 1),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- enota s  filtrom F5: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V =5000 m3/h, začetni upor 65 Pa, končni upor 200 Pa.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- rekuperativna grelna enota: lamelni rekuperator z naslednjimi tehničnimi podatki: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Lamelni Al-Cu prenosnik toplotne energije z naslednjimi tehničnimi podatki: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Vz=5000m3/h; Qgr= 57,23kW pri sistemu vode 3/35,st.C in pretoku 1,66 m3/h ter dpv=44 kPa, dpz=90 Pa. Komora vsebuje tudi tripotni regulacijski ventil z zveznim elektromotornim pogonom (24V (2-10V)),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Max. temp. zraka za rekuperatorjem znaša 22 st.C (pri normalnem obratovanju) medij (mešanica vode in glikola v razmerju 70/30%)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-Grelna enota: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Lamelni Al-Cu prenosnik toplotne energije z naslednjimi tehničnimi podatki: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Vz=5000m3/h; Qgr=57 kW pri sistemu vode 40/25st.C in pretoku 3,3 m3/h ter dpv=11 kPa, dpz=63 Pa Grelna komora vsebuje tudi protizmrzovalni termostat in tripotni regulacijski ventil z zveznim elektromotornim pogonom (24V (2-10V)),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Max. temp. zraka za grelnikom znaša 22 st.C pri vstopni temperaturi zraka -10 st.C (pri normalnem obratovanju) medij (čista voda)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-Hladilna enota: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Prostor za vgradnjo hladilne enoote . Hladilna komora vsebuje tudi banjico za zbiranje kondenzata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- ventilatorska enota: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prostotekoči direktno gnani ventilator, Pretok zraka: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5000 m3/h dpext=400 Pa, moč motorja 2,2kW, 400 V,  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termična zaščita, dobavljeno skupaj s frekvenčnim pretvornikom za ustrezno moč in napetost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Zvočna moč na naslednjih lokacijah po (A) krivullj ne sme preseči: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na zunanji steni: max: 60dB(A)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na tlačnem priključku proti prostoru: max 75 dB(A)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na seslanme priključku proti okolici: max 72 dB(A)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-vrtljali ventilatorja: 1890 min-1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-stena z elastičnim priključkom in protiprirobnico na elestičnem priključku.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Vse pocinkano, nosilni okvir elastično vpet.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Vključno z regulacijsko in zaporno armaturo na grelniku .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000" b="1" i="0" u="sng" strike="noStrike" baseline="0">
              <a:solidFill>
                <a:srgbClr val="000000"/>
              </a:solidFill>
              <a:latin typeface="Arial CE"/>
              <a:cs typeface="Arial CE"/>
            </a:rPr>
            <a:t>Odvodni del :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-stena z elastičnim priključkom in protiprirobnico na  elastičnem priključku.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Visokučinkoviti filter za izločanje maščob, vrečaste izvedbe, izdelan iz keramičnih vlake, stopnja filtracije F5, za pretok zraka 5500m3/h in tlačnemu padcu (umazan:200 Pa, čist 100Pa), vse za temperaturo do 120 st.C</a:t>
          </a: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rekuperativna grelna enota: lamelni rekuperator z naslednjimi tehničnimi podatki: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Lamelni Al-Cu prenosnik toplotne energije z naslednjimi tehničnimi podatki: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Vz=5500m3/h; Qgr= 62,52kW pri sistemu vode 37/-1st.C in pretoku 1,584m3/h ter dpv=44 kPa, dpz=176 Pa. Komora vsebuje tudi tripotni regulacijski ventil z zveznim elektromotornim pogonom (24V (2-10V)),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Max. temp. zraka pred rekuperatorjem znaša 40st.C (pri normalnem obratovanju) medij (mešanica vode in glikola v razmerju 70/30%)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Vse pocinkano, nosilni okvir elastično vpet.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Vključno z vsem pritrdilnim materialom, ter elastičnimi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izolatorji vibracij med nosilnim okvirjem klimata in klimatom.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Strešni ventilator, ki je del sistema KN-2 (KUHINJA), za potrebe odvoda zraka od nape, v tihi izvedbi, vključno podstavek ventilatorja z dušilcem kot: RUCK DSS560-10  za poševno streho, nepovratno loputo, fleksibilnim priključkom, spojnim tesnilnim in pritrdilnim materialom, vse z naslednjimi tehničnimi podatki: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Vz=5500m3/h pri dp=500 Pa, Pel=3,3kW (400V), vključno frekvenčni pretvornik v skupno elektro omari sistema KN-2, Nivo zvočne moči prosti okolici ne sme presečti 83 dBA, na seslani strani pa ne sme presčti 85 dBA. (montaža na strehi h=cca 12-15m)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ysClr val="windowText" lastClr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Regulacijska oprema: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- kanalsko temp. tipalo (uporovno) kos 4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-prostorsko temperaturno tiplao (kos 1)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- pogono žaluzij Belimo AF- 24-SR (4-20mA) kos 2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- tlačno stikalo (0-300Pa) kos 2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- tlačno tipalo za vgradnjo v kanalsko traso za vodenja frekvenčnikov ventilatorjev (4-20mA) delovanje na konstantnem tlaku v kanalski mreži 0-1000Pa (kos 2).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- cevno temp. tipalo s tulko (4-20mA)    kos 2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- regulacijska in zaporna armatura (glej grelnik in hladilnik)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-alfanumerični posluževalnik naprave ,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FF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sl-SI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- DDC krmilnik  za krmiljenje naprave in možnostjo daljinskega nadzora s povezavo na WEB server.</a:t>
          </a:r>
          <a:endParaRPr lang="sl-SI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-frekvenčni pretvornik za dovodni ventilator (Pel=2,2kW, 400V)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-frekvenčni pretvornik za odvodni ventilator (Pel=3,3W, 400V)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-potrebno je zagotoviti možnost terminskega nstavljanja reduciranega načina obratovanja.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Električne instalacije za napravo v obsegu: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Elektrokomandna omara naprave v obsegu: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Elektrokomandna omara, komplet opremljena z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vso potrebno stikalno, zaščitno in merilno -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regulacijsko opremo, prirejena za lokalno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in daljinsko upravljanje in nadzor, komplet z vso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potrebno projektno dokumentacijo, Atestno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dokumentacijo,…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Elektro omara locirna v pomožnem prostoru kuhinje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Montažna elektroinstalacijska dela v obsegu: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kabelske povezave med elektrokomandno omaro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in elementi, napajanimi iz elektrokomandne omare,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(vsi kabelski izpusti so znotraj sistema, v povprečni razdalji 15m),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komplet z vsemi označbami kablov in označbami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elementov, priklopi elementov, preizkušanje in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spuščanje v pogon, komplet predajna dokumentacija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(meritve, Atesti, Zapisniki o preizkusu in prvem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zagonu, navodila za vzdrževanje in obratovanje, … )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</a:t>
          </a:r>
        </a:p>
        <a:p>
          <a:pPr algn="l" rtl="0">
            <a:defRPr sz="1000"/>
          </a:pPr>
          <a:endParaRPr lang="sl-SI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PRIKLJUČKI: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3X ČELNI   </a:t>
          </a:r>
        </a:p>
        <a:p>
          <a:pPr algn="l" rtl="0">
            <a:defRPr sz="1000"/>
          </a:pPr>
          <a:r>
            <a:rPr lang="sl-SI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 X NAVPIČNI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93"/>
  <sheetViews>
    <sheetView tabSelected="1" view="pageBreakPreview" zoomScaleNormal="90" zoomScaleSheetLayoutView="100" workbookViewId="0">
      <selection activeCell="F245" sqref="F245"/>
    </sheetView>
  </sheetViews>
  <sheetFormatPr defaultRowHeight="14.25"/>
  <cols>
    <col min="1" max="1" width="3.85546875" style="40" customWidth="1"/>
    <col min="2" max="2" width="39.85546875" style="15" customWidth="1"/>
    <col min="3" max="3" width="5.7109375" style="5" customWidth="1"/>
    <col min="4" max="4" width="6.5703125" style="5" customWidth="1"/>
    <col min="5" max="5" width="15.5703125" style="33" customWidth="1"/>
    <col min="6" max="6" width="18.85546875" style="15" customWidth="1"/>
    <col min="7" max="16384" width="9.140625" style="15"/>
  </cols>
  <sheetData>
    <row r="2" spans="1:6">
      <c r="A2" s="31"/>
      <c r="B2" s="32"/>
      <c r="C2" s="17"/>
      <c r="D2" s="17"/>
    </row>
    <row r="3" spans="1:6" ht="15.75">
      <c r="A3" s="31"/>
      <c r="B3" s="34" t="s">
        <v>10</v>
      </c>
      <c r="C3" s="17"/>
      <c r="D3" s="17"/>
    </row>
    <row r="4" spans="1:6" ht="15.75">
      <c r="A4" s="31"/>
      <c r="B4" s="34" t="s">
        <v>114</v>
      </c>
      <c r="C4" s="17"/>
      <c r="D4" s="17"/>
    </row>
    <row r="5" spans="1:6" ht="15.75">
      <c r="A5" s="31"/>
      <c r="B5" s="34"/>
      <c r="C5" s="17"/>
      <c r="D5" s="17"/>
    </row>
    <row r="6" spans="1:6">
      <c r="A6" s="18"/>
      <c r="C6" s="18"/>
      <c r="D6" s="18"/>
    </row>
    <row r="7" spans="1:6" ht="15">
      <c r="A7" s="35" t="s">
        <v>48</v>
      </c>
      <c r="B7" s="36" t="s">
        <v>93</v>
      </c>
    </row>
    <row r="8" spans="1:6">
      <c r="A8" s="18"/>
      <c r="C8" s="18"/>
      <c r="D8" s="18"/>
    </row>
    <row r="9" spans="1:6">
      <c r="A9" s="15"/>
      <c r="C9" s="15"/>
      <c r="D9" s="15"/>
    </row>
    <row r="10" spans="1:6" ht="15">
      <c r="A10" s="15"/>
      <c r="B10" s="36" t="s">
        <v>101</v>
      </c>
      <c r="C10" s="15"/>
      <c r="D10" s="15"/>
    </row>
    <row r="11" spans="1:6" ht="15">
      <c r="A11" s="15"/>
      <c r="B11" s="36"/>
      <c r="C11" s="15"/>
      <c r="D11" s="15"/>
    </row>
    <row r="12" spans="1:6" s="82" customFormat="1" ht="85.5">
      <c r="A12" s="95" t="s">
        <v>30</v>
      </c>
      <c r="B12" s="6" t="s">
        <v>99</v>
      </c>
      <c r="C12" s="5"/>
      <c r="D12" s="5"/>
      <c r="E12" s="83"/>
    </row>
    <row r="13" spans="1:6" s="82" customFormat="1">
      <c r="A13" s="95"/>
      <c r="B13" s="9" t="s">
        <v>40</v>
      </c>
      <c r="C13" s="5" t="s">
        <v>41</v>
      </c>
      <c r="D13" s="100">
        <v>7</v>
      </c>
      <c r="E13" s="108"/>
      <c r="F13" s="99">
        <f>ROUND(D13*E13,2)</f>
        <v>0</v>
      </c>
    </row>
    <row r="14" spans="1:6" s="82" customFormat="1" ht="15" thickBot="1">
      <c r="A14" s="84"/>
      <c r="B14" s="85"/>
      <c r="C14" s="86"/>
      <c r="D14" s="86"/>
      <c r="E14" s="109"/>
    </row>
    <row r="15" spans="1:6" s="82" customFormat="1" ht="15.75" thickBot="1">
      <c r="A15" s="90"/>
      <c r="B15" s="97" t="s">
        <v>25</v>
      </c>
      <c r="C15" s="90"/>
      <c r="D15" s="90"/>
      <c r="E15" s="109"/>
      <c r="F15" s="106">
        <f>F13</f>
        <v>0</v>
      </c>
    </row>
    <row r="16" spans="1:6">
      <c r="A16" s="5"/>
      <c r="E16" s="110"/>
    </row>
    <row r="17" spans="1:6" ht="15">
      <c r="A17" s="41" t="s">
        <v>17</v>
      </c>
      <c r="B17" s="42" t="s">
        <v>46</v>
      </c>
      <c r="D17" s="20"/>
      <c r="E17" s="110"/>
    </row>
    <row r="18" spans="1:6">
      <c r="A18" s="11"/>
      <c r="B18" s="8"/>
      <c r="C18" s="12"/>
      <c r="D18" s="12"/>
      <c r="E18" s="110"/>
    </row>
    <row r="19" spans="1:6" ht="57">
      <c r="A19" s="11">
        <v>1</v>
      </c>
      <c r="B19" s="8" t="s">
        <v>47</v>
      </c>
      <c r="C19" s="12"/>
      <c r="D19" s="12"/>
      <c r="E19" s="110"/>
    </row>
    <row r="20" spans="1:6">
      <c r="A20" s="11"/>
      <c r="B20" s="8" t="s">
        <v>29</v>
      </c>
      <c r="C20" s="12" t="s">
        <v>42</v>
      </c>
      <c r="D20" s="105">
        <v>6</v>
      </c>
      <c r="E20" s="108"/>
      <c r="F20" s="99">
        <f>ROUND(D20*E20,2)</f>
        <v>0</v>
      </c>
    </row>
    <row r="21" spans="1:6">
      <c r="A21" s="11"/>
      <c r="B21" s="8" t="s">
        <v>28</v>
      </c>
      <c r="C21" s="12" t="s">
        <v>42</v>
      </c>
      <c r="D21" s="105">
        <v>1</v>
      </c>
      <c r="E21" s="108"/>
      <c r="F21" s="99">
        <f>ROUND(D21*E21,2)</f>
        <v>0</v>
      </c>
    </row>
    <row r="22" spans="1:6">
      <c r="A22" s="11"/>
      <c r="B22" s="8"/>
      <c r="C22" s="12"/>
      <c r="D22" s="12"/>
      <c r="E22" s="110"/>
    </row>
    <row r="23" spans="1:6" ht="85.5">
      <c r="A23" s="11">
        <v>2</v>
      </c>
      <c r="B23" s="73" t="s">
        <v>52</v>
      </c>
      <c r="C23" s="12"/>
      <c r="D23" s="12"/>
      <c r="E23" s="110"/>
    </row>
    <row r="24" spans="1:6" ht="14.25" customHeight="1">
      <c r="A24" s="11"/>
      <c r="B24" s="73" t="s">
        <v>44</v>
      </c>
      <c r="C24" s="12" t="s">
        <v>42</v>
      </c>
      <c r="D24" s="105">
        <v>1</v>
      </c>
      <c r="E24" s="108"/>
      <c r="F24" s="99">
        <f>ROUND(D24*E24,2)</f>
        <v>0</v>
      </c>
    </row>
    <row r="25" spans="1:6" s="82" customFormat="1" ht="14.25" customHeight="1">
      <c r="A25" s="91"/>
      <c r="B25" s="93"/>
      <c r="C25" s="88"/>
      <c r="D25" s="88"/>
      <c r="E25" s="109"/>
    </row>
    <row r="26" spans="1:6" ht="42.75">
      <c r="A26" s="14">
        <v>3</v>
      </c>
      <c r="B26" s="6" t="s">
        <v>53</v>
      </c>
      <c r="C26" s="5" t="s">
        <v>42</v>
      </c>
      <c r="D26" s="100">
        <v>1</v>
      </c>
      <c r="E26" s="108"/>
      <c r="F26" s="99">
        <f>ROUND(D26*E26,2)</f>
        <v>0</v>
      </c>
    </row>
    <row r="27" spans="1:6">
      <c r="A27" s="14"/>
      <c r="B27" s="6"/>
      <c r="E27" s="110"/>
    </row>
    <row r="28" spans="1:6" ht="99.75">
      <c r="A28" s="14">
        <v>4</v>
      </c>
      <c r="B28" s="73" t="s">
        <v>54</v>
      </c>
      <c r="E28" s="110"/>
    </row>
    <row r="29" spans="1:6">
      <c r="A29" s="14"/>
      <c r="B29" s="73" t="s">
        <v>55</v>
      </c>
      <c r="C29" s="5" t="s">
        <v>42</v>
      </c>
      <c r="D29" s="100">
        <v>1</v>
      </c>
      <c r="E29" s="108"/>
      <c r="F29" s="99">
        <f>ROUND(D29*E29,2)</f>
        <v>0</v>
      </c>
    </row>
    <row r="30" spans="1:6" s="82" customFormat="1">
      <c r="A30" s="94"/>
      <c r="B30" s="93"/>
      <c r="C30" s="86"/>
      <c r="D30" s="86"/>
      <c r="E30" s="109"/>
    </row>
    <row r="31" spans="1:6" ht="57">
      <c r="A31" s="11">
        <v>5</v>
      </c>
      <c r="B31" s="6" t="s">
        <v>16</v>
      </c>
      <c r="C31" s="12"/>
      <c r="D31" s="21"/>
      <c r="E31" s="110"/>
    </row>
    <row r="32" spans="1:6" ht="42.75">
      <c r="A32" s="11"/>
      <c r="B32" s="37" t="s">
        <v>59</v>
      </c>
      <c r="C32" s="12" t="s">
        <v>42</v>
      </c>
      <c r="D32" s="104">
        <v>1</v>
      </c>
      <c r="E32" s="108"/>
      <c r="F32" s="99">
        <f>ROUND(D32*E32,2)</f>
        <v>0</v>
      </c>
    </row>
    <row r="33" spans="1:6" s="82" customFormat="1">
      <c r="A33" s="91"/>
      <c r="B33" s="87"/>
      <c r="C33" s="88"/>
      <c r="D33" s="92"/>
      <c r="E33" s="109"/>
    </row>
    <row r="34" spans="1:6" s="82" customFormat="1" ht="57">
      <c r="A34" s="96">
        <v>6</v>
      </c>
      <c r="B34" s="6" t="s">
        <v>111</v>
      </c>
      <c r="C34" s="12"/>
      <c r="D34" s="21"/>
      <c r="E34" s="109"/>
    </row>
    <row r="35" spans="1:6" s="82" customFormat="1" ht="57">
      <c r="A35" s="91"/>
      <c r="B35" s="37" t="s">
        <v>58</v>
      </c>
      <c r="C35" s="12" t="s">
        <v>42</v>
      </c>
      <c r="D35" s="104">
        <v>1</v>
      </c>
      <c r="E35" s="108"/>
      <c r="F35" s="99">
        <f>ROUND(D35*E35,2)</f>
        <v>0</v>
      </c>
    </row>
    <row r="36" spans="1:6" s="82" customFormat="1">
      <c r="A36" s="91"/>
      <c r="B36" s="87"/>
      <c r="C36" s="88"/>
      <c r="D36" s="92"/>
      <c r="E36" s="109"/>
    </row>
    <row r="37" spans="1:6" ht="28.5">
      <c r="A37" s="38">
        <v>7</v>
      </c>
      <c r="B37" s="9" t="s">
        <v>19</v>
      </c>
      <c r="C37" s="5" t="s">
        <v>42</v>
      </c>
      <c r="D37" s="102">
        <v>6</v>
      </c>
      <c r="E37" s="108"/>
      <c r="F37" s="99">
        <f>ROUND(D37*E37,2)</f>
        <v>0</v>
      </c>
    </row>
    <row r="38" spans="1:6">
      <c r="A38" s="38"/>
      <c r="B38" s="9"/>
      <c r="E38" s="110"/>
    </row>
    <row r="39" spans="1:6" ht="114">
      <c r="A39" s="38">
        <v>8</v>
      </c>
      <c r="B39" s="10" t="s">
        <v>98</v>
      </c>
      <c r="C39" s="1"/>
      <c r="D39" s="1"/>
      <c r="E39" s="110"/>
    </row>
    <row r="40" spans="1:6">
      <c r="A40" s="38"/>
      <c r="B40" s="2" t="s">
        <v>56</v>
      </c>
      <c r="C40" s="1" t="s">
        <v>41</v>
      </c>
      <c r="D40" s="101">
        <v>6</v>
      </c>
      <c r="E40" s="108"/>
      <c r="F40" s="99">
        <f t="shared" ref="F40:F49" si="0">ROUND(D40*E40,2)</f>
        <v>0</v>
      </c>
    </row>
    <row r="41" spans="1:6">
      <c r="A41" s="38"/>
      <c r="B41" s="2" t="s">
        <v>51</v>
      </c>
      <c r="C41" s="1" t="s">
        <v>41</v>
      </c>
      <c r="D41" s="101">
        <v>50</v>
      </c>
      <c r="E41" s="108"/>
      <c r="F41" s="99">
        <f t="shared" si="0"/>
        <v>0</v>
      </c>
    </row>
    <row r="42" spans="1:6">
      <c r="A42" s="38"/>
      <c r="B42" s="2" t="s">
        <v>50</v>
      </c>
      <c r="C42" s="1" t="s">
        <v>41</v>
      </c>
      <c r="D42" s="101">
        <v>6</v>
      </c>
      <c r="E42" s="108"/>
      <c r="F42" s="99">
        <f t="shared" si="0"/>
        <v>0</v>
      </c>
    </row>
    <row r="43" spans="1:6">
      <c r="A43" s="38"/>
      <c r="B43" s="38"/>
      <c r="E43" s="110"/>
    </row>
    <row r="44" spans="1:6" ht="57">
      <c r="A44" s="38">
        <v>9</v>
      </c>
      <c r="B44" s="6" t="s">
        <v>11</v>
      </c>
      <c r="C44" s="5" t="s">
        <v>42</v>
      </c>
      <c r="D44" s="102">
        <v>5</v>
      </c>
      <c r="E44" s="108"/>
      <c r="F44" s="99">
        <f t="shared" si="0"/>
        <v>0</v>
      </c>
    </row>
    <row r="45" spans="1:6">
      <c r="A45" s="38"/>
      <c r="B45" s="6"/>
      <c r="E45" s="110"/>
    </row>
    <row r="46" spans="1:6" ht="42.75">
      <c r="A46" s="38">
        <v>10</v>
      </c>
      <c r="B46" s="6" t="s">
        <v>49</v>
      </c>
      <c r="C46" s="5" t="s">
        <v>42</v>
      </c>
      <c r="D46" s="102">
        <v>3</v>
      </c>
      <c r="E46" s="108"/>
      <c r="F46" s="99">
        <f t="shared" si="0"/>
        <v>0</v>
      </c>
    </row>
    <row r="47" spans="1:6">
      <c r="A47" s="38"/>
      <c r="B47" s="6"/>
      <c r="E47" s="110"/>
    </row>
    <row r="48" spans="1:6" ht="71.25">
      <c r="A48" s="38">
        <v>11</v>
      </c>
      <c r="B48" s="73" t="s">
        <v>57</v>
      </c>
      <c r="E48" s="110"/>
      <c r="F48" s="98"/>
    </row>
    <row r="49" spans="1:6">
      <c r="A49" s="38"/>
      <c r="B49" s="73" t="s">
        <v>39</v>
      </c>
      <c r="C49" s="5" t="s">
        <v>42</v>
      </c>
      <c r="D49" s="102">
        <v>6</v>
      </c>
      <c r="E49" s="108"/>
      <c r="F49" s="99">
        <f t="shared" si="0"/>
        <v>0</v>
      </c>
    </row>
    <row r="50" spans="1:6">
      <c r="A50" s="38"/>
      <c r="B50" s="73"/>
      <c r="E50" s="110"/>
    </row>
    <row r="51" spans="1:6" ht="142.5">
      <c r="A51" s="38">
        <v>12</v>
      </c>
      <c r="B51" s="72" t="s">
        <v>61</v>
      </c>
      <c r="E51" s="110"/>
    </row>
    <row r="52" spans="1:6">
      <c r="A52" s="38"/>
      <c r="B52" s="72" t="s">
        <v>60</v>
      </c>
      <c r="C52" s="5" t="s">
        <v>42</v>
      </c>
      <c r="D52" s="100">
        <v>1</v>
      </c>
      <c r="E52" s="108"/>
      <c r="F52" s="99">
        <f t="shared" ref="F52:F62" si="1">ROUND(D52*E52,2)</f>
        <v>0</v>
      </c>
    </row>
    <row r="53" spans="1:6">
      <c r="A53" s="38"/>
      <c r="B53" s="72"/>
      <c r="E53" s="110"/>
    </row>
    <row r="54" spans="1:6" ht="71.25">
      <c r="A54" s="38">
        <v>13</v>
      </c>
      <c r="B54" s="74" t="s">
        <v>62</v>
      </c>
      <c r="C54" s="5" t="s">
        <v>42</v>
      </c>
      <c r="D54" s="100">
        <v>1</v>
      </c>
      <c r="E54" s="108"/>
      <c r="F54" s="99">
        <f t="shared" si="1"/>
        <v>0</v>
      </c>
    </row>
    <row r="55" spans="1:6" s="82" customFormat="1">
      <c r="A55" s="89"/>
      <c r="B55" s="93"/>
      <c r="C55" s="86"/>
      <c r="D55" s="86"/>
      <c r="E55" s="109"/>
    </row>
    <row r="56" spans="1:6" ht="72" customHeight="1">
      <c r="A56" s="14">
        <v>14</v>
      </c>
      <c r="B56" s="13" t="s">
        <v>12</v>
      </c>
      <c r="C56" s="5" t="s">
        <v>13</v>
      </c>
      <c r="D56" s="100">
        <v>15</v>
      </c>
      <c r="E56" s="108"/>
      <c r="F56" s="99">
        <f t="shared" si="1"/>
        <v>0</v>
      </c>
    </row>
    <row r="57" spans="1:6" ht="14.25" customHeight="1">
      <c r="A57" s="14"/>
      <c r="B57" s="79"/>
      <c r="E57" s="110"/>
    </row>
    <row r="58" spans="1:6" ht="38.25">
      <c r="A58" s="14">
        <v>15</v>
      </c>
      <c r="B58" s="80" t="s">
        <v>108</v>
      </c>
      <c r="C58" s="5" t="s">
        <v>42</v>
      </c>
      <c r="D58" s="100">
        <v>1</v>
      </c>
      <c r="E58" s="108"/>
      <c r="F58" s="99">
        <f t="shared" si="1"/>
        <v>0</v>
      </c>
    </row>
    <row r="59" spans="1:6">
      <c r="A59" s="14"/>
      <c r="B59" s="81"/>
      <c r="E59" s="110"/>
    </row>
    <row r="60" spans="1:6" ht="42.75">
      <c r="A60" s="3">
        <v>16</v>
      </c>
      <c r="B60" s="2" t="s">
        <v>0</v>
      </c>
      <c r="C60" s="1" t="s">
        <v>42</v>
      </c>
      <c r="D60" s="103">
        <v>1</v>
      </c>
      <c r="E60" s="108"/>
      <c r="F60" s="99">
        <f t="shared" si="1"/>
        <v>0</v>
      </c>
    </row>
    <row r="61" spans="1:6">
      <c r="A61" s="14"/>
      <c r="B61" s="37"/>
      <c r="E61" s="110"/>
    </row>
    <row r="62" spans="1:6" s="47" customFormat="1" ht="114">
      <c r="A62" s="45">
        <v>17</v>
      </c>
      <c r="B62" s="64" t="s">
        <v>91</v>
      </c>
      <c r="C62" s="22" t="s">
        <v>42</v>
      </c>
      <c r="D62" s="100">
        <v>1</v>
      </c>
      <c r="E62" s="108"/>
      <c r="F62" s="99">
        <f t="shared" si="1"/>
        <v>0</v>
      </c>
    </row>
    <row r="63" spans="1:6" s="47" customFormat="1" ht="15" thickBot="1">
      <c r="A63" s="45"/>
      <c r="B63" s="46"/>
      <c r="C63" s="22"/>
      <c r="D63" s="22"/>
      <c r="E63" s="111"/>
    </row>
    <row r="64" spans="1:6" ht="15.75" thickBot="1">
      <c r="A64" s="19"/>
      <c r="B64" s="39" t="s">
        <v>45</v>
      </c>
      <c r="C64" s="19"/>
      <c r="D64" s="19"/>
      <c r="E64" s="110"/>
      <c r="F64" s="106">
        <f>SUM(F20:F62)</f>
        <v>0</v>
      </c>
    </row>
    <row r="65" spans="1:5">
      <c r="A65" s="14"/>
      <c r="B65" s="44"/>
      <c r="E65" s="110"/>
    </row>
    <row r="66" spans="1:5">
      <c r="A66" s="14"/>
      <c r="B66" s="44"/>
      <c r="E66" s="110"/>
    </row>
    <row r="67" spans="1:5">
      <c r="A67" s="14"/>
      <c r="B67" s="44"/>
      <c r="E67" s="110"/>
    </row>
    <row r="68" spans="1:5">
      <c r="A68" s="14"/>
      <c r="B68" s="44"/>
      <c r="E68" s="110"/>
    </row>
    <row r="69" spans="1:5">
      <c r="A69" s="14"/>
      <c r="B69" s="44"/>
      <c r="E69" s="110"/>
    </row>
    <row r="70" spans="1:5">
      <c r="A70" s="14"/>
      <c r="B70" s="44"/>
      <c r="E70" s="110"/>
    </row>
    <row r="71" spans="1:5">
      <c r="A71" s="14"/>
      <c r="B71" s="44"/>
      <c r="E71" s="110"/>
    </row>
    <row r="72" spans="1:5">
      <c r="A72" s="14"/>
      <c r="B72" s="44"/>
      <c r="E72" s="110"/>
    </row>
    <row r="73" spans="1:5">
      <c r="A73" s="14"/>
      <c r="B73" s="44"/>
      <c r="E73" s="110"/>
    </row>
    <row r="74" spans="1:5">
      <c r="A74" s="14"/>
      <c r="B74" s="44"/>
      <c r="E74" s="110"/>
    </row>
    <row r="75" spans="1:5">
      <c r="A75" s="14"/>
      <c r="B75" s="44"/>
      <c r="E75" s="110"/>
    </row>
    <row r="76" spans="1:5">
      <c r="A76" s="14"/>
      <c r="B76" s="44"/>
      <c r="E76" s="110"/>
    </row>
    <row r="77" spans="1:5">
      <c r="A77" s="14"/>
      <c r="B77" s="44"/>
      <c r="E77" s="110"/>
    </row>
    <row r="78" spans="1:5">
      <c r="A78" s="14"/>
      <c r="B78" s="44"/>
      <c r="E78" s="110"/>
    </row>
    <row r="79" spans="1:5" ht="15">
      <c r="A79" s="48" t="s">
        <v>26</v>
      </c>
      <c r="B79" s="49" t="s">
        <v>22</v>
      </c>
      <c r="E79" s="110"/>
    </row>
    <row r="80" spans="1:5" ht="15">
      <c r="A80" s="48"/>
      <c r="B80" s="49"/>
      <c r="E80" s="110"/>
    </row>
    <row r="81" spans="1:5">
      <c r="A81" s="14"/>
      <c r="B81" s="16"/>
      <c r="E81" s="110"/>
    </row>
    <row r="82" spans="1:5">
      <c r="A82" s="14">
        <v>1</v>
      </c>
      <c r="B82" s="16"/>
      <c r="E82" s="110"/>
    </row>
    <row r="83" spans="1:5">
      <c r="A83" s="14"/>
      <c r="B83" s="16"/>
      <c r="E83" s="110"/>
    </row>
    <row r="84" spans="1:5">
      <c r="A84" s="14"/>
      <c r="B84" s="16"/>
      <c r="E84" s="110"/>
    </row>
    <row r="85" spans="1:5">
      <c r="A85" s="14"/>
      <c r="B85" s="16"/>
      <c r="E85" s="110"/>
    </row>
    <row r="86" spans="1:5">
      <c r="A86" s="14"/>
      <c r="B86" s="16"/>
      <c r="E86" s="110"/>
    </row>
    <row r="87" spans="1:5">
      <c r="A87" s="14"/>
      <c r="B87" s="16"/>
      <c r="E87" s="110"/>
    </row>
    <row r="88" spans="1:5">
      <c r="A88" s="14"/>
      <c r="B88" s="16"/>
      <c r="E88" s="110"/>
    </row>
    <row r="89" spans="1:5">
      <c r="A89" s="14"/>
      <c r="B89" s="16"/>
      <c r="E89" s="110"/>
    </row>
    <row r="90" spans="1:5">
      <c r="A90" s="14"/>
      <c r="B90" s="16"/>
      <c r="E90" s="110"/>
    </row>
    <row r="91" spans="1:5">
      <c r="A91" s="14"/>
      <c r="B91" s="16"/>
      <c r="E91" s="110"/>
    </row>
    <row r="92" spans="1:5">
      <c r="A92" s="14"/>
      <c r="B92" s="16"/>
      <c r="E92" s="110"/>
    </row>
    <row r="93" spans="1:5">
      <c r="A93" s="14"/>
      <c r="B93" s="16"/>
      <c r="E93" s="110"/>
    </row>
    <row r="94" spans="1:5">
      <c r="A94" s="14"/>
      <c r="B94" s="16"/>
      <c r="E94" s="110"/>
    </row>
    <row r="95" spans="1:5">
      <c r="A95" s="14"/>
      <c r="B95" s="16"/>
      <c r="E95" s="110"/>
    </row>
    <row r="96" spans="1:5">
      <c r="A96" s="14"/>
      <c r="B96" s="16"/>
      <c r="E96" s="110"/>
    </row>
    <row r="97" spans="1:5">
      <c r="A97" s="14"/>
      <c r="B97" s="16"/>
      <c r="E97" s="110"/>
    </row>
    <row r="98" spans="1:5">
      <c r="A98" s="14"/>
      <c r="B98" s="16"/>
      <c r="E98" s="110"/>
    </row>
    <row r="99" spans="1:5">
      <c r="A99" s="14"/>
      <c r="B99" s="16"/>
      <c r="E99" s="110"/>
    </row>
    <row r="100" spans="1:5">
      <c r="A100" s="14"/>
      <c r="B100" s="16"/>
      <c r="E100" s="110"/>
    </row>
    <row r="101" spans="1:5">
      <c r="A101" s="14"/>
      <c r="B101" s="16"/>
      <c r="E101" s="110"/>
    </row>
    <row r="102" spans="1:5">
      <c r="A102" s="14"/>
      <c r="B102" s="16"/>
      <c r="E102" s="110"/>
    </row>
    <row r="103" spans="1:5">
      <c r="A103" s="14"/>
      <c r="B103" s="16"/>
      <c r="E103" s="110"/>
    </row>
    <row r="104" spans="1:5">
      <c r="A104" s="14"/>
      <c r="B104" s="16"/>
      <c r="E104" s="110"/>
    </row>
    <row r="105" spans="1:5">
      <c r="A105" s="14"/>
      <c r="B105" s="16"/>
      <c r="E105" s="110"/>
    </row>
    <row r="106" spans="1:5">
      <c r="A106" s="14"/>
      <c r="B106" s="16"/>
      <c r="E106" s="110"/>
    </row>
    <row r="107" spans="1:5">
      <c r="A107" s="14"/>
      <c r="B107" s="16"/>
      <c r="E107" s="110"/>
    </row>
    <row r="108" spans="1:5">
      <c r="A108" s="14"/>
      <c r="B108" s="16"/>
      <c r="E108" s="110"/>
    </row>
    <row r="109" spans="1:5">
      <c r="A109" s="14"/>
      <c r="B109" s="16"/>
      <c r="E109" s="110"/>
    </row>
    <row r="110" spans="1:5">
      <c r="A110" s="14"/>
      <c r="B110" s="16"/>
      <c r="E110" s="110"/>
    </row>
    <row r="111" spans="1:5">
      <c r="A111" s="14"/>
      <c r="B111" s="16"/>
      <c r="E111" s="110"/>
    </row>
    <row r="112" spans="1:5">
      <c r="A112" s="14"/>
      <c r="B112" s="16"/>
      <c r="E112" s="110"/>
    </row>
    <row r="113" spans="1:5">
      <c r="A113" s="14"/>
      <c r="B113" s="16"/>
      <c r="E113" s="110"/>
    </row>
    <row r="114" spans="1:5">
      <c r="A114" s="14"/>
      <c r="B114" s="16"/>
      <c r="E114" s="110"/>
    </row>
    <row r="115" spans="1:5">
      <c r="A115" s="14"/>
      <c r="B115" s="16"/>
      <c r="E115" s="110"/>
    </row>
    <row r="116" spans="1:5">
      <c r="A116" s="14"/>
      <c r="B116" s="16"/>
      <c r="E116" s="110"/>
    </row>
    <row r="117" spans="1:5">
      <c r="A117" s="14"/>
      <c r="B117" s="16"/>
      <c r="E117" s="110"/>
    </row>
    <row r="118" spans="1:5">
      <c r="A118" s="14"/>
      <c r="B118" s="16"/>
      <c r="E118" s="110"/>
    </row>
    <row r="119" spans="1:5">
      <c r="A119" s="14"/>
      <c r="B119" s="16"/>
      <c r="E119" s="110"/>
    </row>
    <row r="120" spans="1:5">
      <c r="A120" s="14"/>
      <c r="B120" s="16"/>
      <c r="E120" s="110"/>
    </row>
    <row r="121" spans="1:5">
      <c r="A121" s="14"/>
      <c r="B121" s="16"/>
      <c r="E121" s="110"/>
    </row>
    <row r="122" spans="1:5">
      <c r="A122" s="14"/>
      <c r="B122" s="16"/>
      <c r="E122" s="110"/>
    </row>
    <row r="123" spans="1:5">
      <c r="A123" s="14"/>
      <c r="B123" s="16"/>
      <c r="E123" s="110"/>
    </row>
    <row r="124" spans="1:5">
      <c r="A124" s="14"/>
      <c r="B124" s="16"/>
      <c r="E124" s="110"/>
    </row>
    <row r="125" spans="1:5">
      <c r="A125" s="14"/>
      <c r="B125" s="16"/>
      <c r="E125" s="110"/>
    </row>
    <row r="126" spans="1:5">
      <c r="A126" s="14"/>
      <c r="B126" s="16"/>
      <c r="E126" s="110"/>
    </row>
    <row r="127" spans="1:5">
      <c r="A127" s="14"/>
      <c r="B127" s="16"/>
      <c r="E127" s="110"/>
    </row>
    <row r="128" spans="1:5">
      <c r="A128" s="14"/>
      <c r="B128" s="16"/>
      <c r="E128" s="110"/>
    </row>
    <row r="129" spans="1:5">
      <c r="A129" s="14"/>
      <c r="B129" s="16"/>
      <c r="E129" s="110"/>
    </row>
    <row r="130" spans="1:5">
      <c r="A130" s="14"/>
      <c r="B130" s="16"/>
      <c r="E130" s="110"/>
    </row>
    <row r="131" spans="1:5">
      <c r="A131" s="14"/>
      <c r="B131" s="16"/>
      <c r="E131" s="110"/>
    </row>
    <row r="132" spans="1:5">
      <c r="A132" s="14"/>
      <c r="B132" s="16"/>
      <c r="E132" s="110"/>
    </row>
    <row r="133" spans="1:5">
      <c r="A133" s="14"/>
      <c r="B133" s="16"/>
      <c r="E133" s="110"/>
    </row>
    <row r="134" spans="1:5">
      <c r="A134" s="14"/>
      <c r="B134" s="16"/>
      <c r="E134" s="110"/>
    </row>
    <row r="135" spans="1:5">
      <c r="A135" s="14"/>
      <c r="B135" s="16"/>
      <c r="E135" s="110"/>
    </row>
    <row r="136" spans="1:5">
      <c r="A136" s="14"/>
      <c r="B136" s="16"/>
      <c r="E136" s="110"/>
    </row>
    <row r="137" spans="1:5">
      <c r="A137" s="14"/>
      <c r="B137" s="16"/>
      <c r="E137" s="110"/>
    </row>
    <row r="138" spans="1:5">
      <c r="A138" s="14"/>
      <c r="B138" s="16"/>
      <c r="E138" s="110"/>
    </row>
    <row r="139" spans="1:5">
      <c r="A139" s="14"/>
      <c r="B139" s="16"/>
      <c r="E139" s="110"/>
    </row>
    <row r="140" spans="1:5">
      <c r="A140" s="14"/>
      <c r="B140" s="16"/>
      <c r="E140" s="110"/>
    </row>
    <row r="141" spans="1:5">
      <c r="A141" s="14"/>
      <c r="B141" s="16"/>
      <c r="E141" s="110"/>
    </row>
    <row r="142" spans="1:5">
      <c r="A142" s="14"/>
      <c r="B142" s="16"/>
      <c r="E142" s="110"/>
    </row>
    <row r="143" spans="1:5">
      <c r="A143" s="14"/>
      <c r="B143" s="16"/>
      <c r="E143" s="110"/>
    </row>
    <row r="144" spans="1:5">
      <c r="A144" s="14"/>
      <c r="B144" s="16"/>
      <c r="E144" s="110"/>
    </row>
    <row r="145" spans="1:5">
      <c r="A145" s="14"/>
      <c r="B145" s="16"/>
      <c r="E145" s="110"/>
    </row>
    <row r="146" spans="1:5">
      <c r="A146" s="14"/>
      <c r="B146" s="16"/>
      <c r="E146" s="110"/>
    </row>
    <row r="147" spans="1:5">
      <c r="A147" s="14"/>
      <c r="B147" s="16"/>
      <c r="E147" s="110"/>
    </row>
    <row r="148" spans="1:5">
      <c r="A148" s="14"/>
      <c r="B148" s="16"/>
      <c r="E148" s="110"/>
    </row>
    <row r="149" spans="1:5">
      <c r="A149" s="14"/>
      <c r="B149" s="16"/>
      <c r="E149" s="110"/>
    </row>
    <row r="150" spans="1:5">
      <c r="A150" s="14"/>
      <c r="B150" s="16"/>
      <c r="E150" s="110"/>
    </row>
    <row r="151" spans="1:5">
      <c r="A151" s="14"/>
      <c r="B151" s="16"/>
      <c r="E151" s="110"/>
    </row>
    <row r="152" spans="1:5">
      <c r="A152" s="14"/>
      <c r="B152" s="16"/>
      <c r="E152" s="110"/>
    </row>
    <row r="153" spans="1:5">
      <c r="A153" s="14"/>
      <c r="B153" s="16"/>
      <c r="E153" s="110"/>
    </row>
    <row r="154" spans="1:5">
      <c r="A154" s="14"/>
      <c r="B154" s="16"/>
      <c r="E154" s="110"/>
    </row>
    <row r="155" spans="1:5">
      <c r="A155" s="14"/>
      <c r="B155" s="16"/>
      <c r="E155" s="110"/>
    </row>
    <row r="156" spans="1:5">
      <c r="A156" s="14"/>
      <c r="B156" s="16"/>
      <c r="E156" s="110"/>
    </row>
    <row r="157" spans="1:5">
      <c r="A157" s="14"/>
      <c r="B157" s="16"/>
      <c r="E157" s="110"/>
    </row>
    <row r="158" spans="1:5">
      <c r="A158" s="14"/>
      <c r="B158" s="16"/>
      <c r="E158" s="110"/>
    </row>
    <row r="159" spans="1:5">
      <c r="A159" s="14"/>
      <c r="B159" s="16"/>
      <c r="E159" s="110"/>
    </row>
    <row r="160" spans="1:5">
      <c r="A160" s="14"/>
      <c r="B160" s="16"/>
      <c r="E160" s="110"/>
    </row>
    <row r="161" spans="1:5">
      <c r="A161" s="14"/>
      <c r="B161" s="16"/>
      <c r="E161" s="110"/>
    </row>
    <row r="162" spans="1:5">
      <c r="A162" s="14"/>
      <c r="B162" s="16"/>
      <c r="E162" s="110"/>
    </row>
    <row r="163" spans="1:5">
      <c r="A163" s="14"/>
      <c r="B163" s="16"/>
      <c r="E163" s="110"/>
    </row>
    <row r="164" spans="1:5">
      <c r="A164" s="14"/>
      <c r="B164" s="16"/>
      <c r="E164" s="110"/>
    </row>
    <row r="165" spans="1:5">
      <c r="A165" s="14"/>
      <c r="B165" s="16"/>
      <c r="E165" s="110"/>
    </row>
    <row r="166" spans="1:5">
      <c r="A166" s="14"/>
      <c r="B166" s="16"/>
      <c r="E166" s="110"/>
    </row>
    <row r="167" spans="1:5">
      <c r="A167" s="14"/>
      <c r="B167" s="16"/>
      <c r="E167" s="110"/>
    </row>
    <row r="168" spans="1:5">
      <c r="A168" s="14"/>
      <c r="B168" s="16"/>
      <c r="E168" s="110"/>
    </row>
    <row r="169" spans="1:5">
      <c r="A169" s="14"/>
      <c r="B169" s="16"/>
      <c r="E169" s="110"/>
    </row>
    <row r="170" spans="1:5">
      <c r="A170" s="14"/>
      <c r="B170" s="16"/>
      <c r="E170" s="110"/>
    </row>
    <row r="171" spans="1:5">
      <c r="A171" s="14"/>
      <c r="B171" s="16"/>
      <c r="E171" s="110"/>
    </row>
    <row r="172" spans="1:5">
      <c r="A172" s="14"/>
      <c r="B172" s="16"/>
      <c r="E172" s="110"/>
    </row>
    <row r="173" spans="1:5">
      <c r="A173" s="14"/>
      <c r="B173" s="16"/>
      <c r="E173" s="110"/>
    </row>
    <row r="174" spans="1:5">
      <c r="A174" s="14"/>
      <c r="B174" s="16"/>
      <c r="E174" s="110"/>
    </row>
    <row r="175" spans="1:5">
      <c r="A175" s="14"/>
      <c r="B175" s="16"/>
      <c r="E175" s="110"/>
    </row>
    <row r="176" spans="1:5">
      <c r="A176" s="14"/>
      <c r="B176" s="16"/>
      <c r="E176" s="110"/>
    </row>
    <row r="177" spans="1:5">
      <c r="A177" s="14"/>
      <c r="B177" s="16"/>
      <c r="E177" s="110"/>
    </row>
    <row r="178" spans="1:5">
      <c r="A178" s="14"/>
      <c r="B178" s="16"/>
      <c r="E178" s="110"/>
    </row>
    <row r="179" spans="1:5">
      <c r="A179" s="14"/>
      <c r="B179" s="16"/>
      <c r="E179" s="110"/>
    </row>
    <row r="180" spans="1:5">
      <c r="A180" s="14"/>
      <c r="B180" s="16"/>
      <c r="E180" s="110"/>
    </row>
    <row r="181" spans="1:5">
      <c r="A181" s="14"/>
      <c r="B181" s="16"/>
      <c r="E181" s="110"/>
    </row>
    <row r="182" spans="1:5">
      <c r="A182" s="14"/>
      <c r="B182" s="16"/>
      <c r="E182" s="110"/>
    </row>
    <row r="183" spans="1:5">
      <c r="A183" s="14"/>
      <c r="B183" s="16"/>
      <c r="E183" s="110"/>
    </row>
    <row r="184" spans="1:5">
      <c r="A184" s="14"/>
      <c r="B184" s="16"/>
      <c r="E184" s="110"/>
    </row>
    <row r="185" spans="1:5">
      <c r="A185" s="14"/>
      <c r="B185" s="16"/>
      <c r="E185" s="110"/>
    </row>
    <row r="186" spans="1:5">
      <c r="A186" s="14"/>
      <c r="B186" s="16"/>
      <c r="E186" s="110"/>
    </row>
    <row r="187" spans="1:5">
      <c r="A187" s="14"/>
      <c r="B187" s="16"/>
      <c r="E187" s="110"/>
    </row>
    <row r="188" spans="1:5">
      <c r="A188" s="14"/>
      <c r="B188" s="16"/>
      <c r="E188" s="110"/>
    </row>
    <row r="189" spans="1:5">
      <c r="A189" s="14"/>
      <c r="B189" s="16"/>
      <c r="E189" s="110"/>
    </row>
    <row r="190" spans="1:5">
      <c r="A190" s="14"/>
      <c r="B190" s="16"/>
      <c r="E190" s="110"/>
    </row>
    <row r="191" spans="1:5">
      <c r="A191" s="14"/>
      <c r="B191" s="16"/>
      <c r="E191" s="110"/>
    </row>
    <row r="192" spans="1:5">
      <c r="A192" s="14"/>
      <c r="B192" s="16"/>
      <c r="E192" s="110"/>
    </row>
    <row r="193" spans="1:5">
      <c r="A193" s="14"/>
      <c r="B193" s="16"/>
      <c r="E193" s="110"/>
    </row>
    <row r="194" spans="1:5">
      <c r="A194" s="14"/>
      <c r="B194" s="16"/>
      <c r="E194" s="110"/>
    </row>
    <row r="195" spans="1:5">
      <c r="A195" s="14"/>
      <c r="B195" s="16"/>
      <c r="E195" s="110"/>
    </row>
    <row r="196" spans="1:5">
      <c r="A196" s="14"/>
      <c r="B196" s="16"/>
      <c r="E196" s="110"/>
    </row>
    <row r="197" spans="1:5">
      <c r="A197" s="14"/>
      <c r="B197" s="16"/>
      <c r="E197" s="110"/>
    </row>
    <row r="198" spans="1:5">
      <c r="A198" s="14"/>
      <c r="B198" s="16"/>
      <c r="E198" s="110"/>
    </row>
    <row r="199" spans="1:5">
      <c r="A199" s="14"/>
      <c r="B199" s="16"/>
      <c r="E199" s="110"/>
    </row>
    <row r="200" spans="1:5">
      <c r="A200" s="14"/>
      <c r="B200" s="16"/>
      <c r="E200" s="110"/>
    </row>
    <row r="201" spans="1:5">
      <c r="A201" s="14"/>
      <c r="B201" s="16"/>
      <c r="E201" s="110"/>
    </row>
    <row r="202" spans="1:5">
      <c r="A202" s="14"/>
      <c r="B202" s="16"/>
      <c r="E202" s="110"/>
    </row>
    <row r="203" spans="1:5">
      <c r="A203" s="14"/>
      <c r="B203" s="16"/>
      <c r="E203" s="110"/>
    </row>
    <row r="204" spans="1:5">
      <c r="A204" s="14"/>
      <c r="B204" s="16"/>
      <c r="E204" s="110"/>
    </row>
    <row r="205" spans="1:5">
      <c r="A205" s="14"/>
      <c r="B205" s="16"/>
      <c r="E205" s="110"/>
    </row>
    <row r="206" spans="1:5">
      <c r="A206" s="14"/>
      <c r="B206" s="16"/>
      <c r="E206" s="110"/>
    </row>
    <row r="207" spans="1:5">
      <c r="A207" s="14"/>
      <c r="B207" s="16"/>
      <c r="E207" s="110"/>
    </row>
    <row r="208" spans="1:5">
      <c r="A208" s="14"/>
      <c r="B208" s="16"/>
      <c r="E208" s="110"/>
    </row>
    <row r="209" spans="1:5">
      <c r="A209" s="14"/>
      <c r="B209" s="16"/>
      <c r="E209" s="110"/>
    </row>
    <row r="210" spans="1:5">
      <c r="A210" s="14"/>
      <c r="B210" s="16"/>
      <c r="E210" s="110"/>
    </row>
    <row r="211" spans="1:5">
      <c r="A211" s="14"/>
      <c r="B211" s="16"/>
      <c r="E211" s="110"/>
    </row>
    <row r="212" spans="1:5">
      <c r="A212" s="14"/>
      <c r="B212" s="16"/>
      <c r="E212" s="110"/>
    </row>
    <row r="213" spans="1:5">
      <c r="A213" s="14"/>
      <c r="B213" s="16"/>
      <c r="E213" s="110"/>
    </row>
    <row r="214" spans="1:5">
      <c r="A214" s="14"/>
      <c r="B214" s="16"/>
      <c r="E214" s="110"/>
    </row>
    <row r="215" spans="1:5">
      <c r="A215" s="14"/>
      <c r="B215" s="16"/>
      <c r="E215" s="110"/>
    </row>
    <row r="216" spans="1:5">
      <c r="A216" s="14"/>
      <c r="B216" s="16"/>
      <c r="E216" s="110"/>
    </row>
    <row r="217" spans="1:5">
      <c r="A217" s="14"/>
      <c r="B217" s="16"/>
      <c r="E217" s="110"/>
    </row>
    <row r="218" spans="1:5">
      <c r="A218" s="14"/>
      <c r="B218" s="16"/>
      <c r="E218" s="110"/>
    </row>
    <row r="219" spans="1:5">
      <c r="A219" s="14"/>
      <c r="B219" s="16"/>
      <c r="E219" s="110"/>
    </row>
    <row r="220" spans="1:5">
      <c r="A220" s="14"/>
      <c r="B220" s="16"/>
      <c r="E220" s="110"/>
    </row>
    <row r="221" spans="1:5">
      <c r="A221" s="14"/>
      <c r="B221" s="16"/>
      <c r="E221" s="110"/>
    </row>
    <row r="222" spans="1:5">
      <c r="A222" s="14"/>
      <c r="B222" s="16"/>
      <c r="E222" s="110"/>
    </row>
    <row r="223" spans="1:5">
      <c r="A223" s="14"/>
      <c r="B223" s="16"/>
      <c r="E223" s="110"/>
    </row>
    <row r="224" spans="1:5">
      <c r="A224" s="14"/>
      <c r="B224" s="16"/>
      <c r="E224" s="110"/>
    </row>
    <row r="225" spans="1:5">
      <c r="A225" s="14"/>
      <c r="B225" s="16"/>
      <c r="E225" s="110"/>
    </row>
    <row r="226" spans="1:5">
      <c r="A226" s="14"/>
      <c r="B226" s="16"/>
      <c r="E226" s="110"/>
    </row>
    <row r="227" spans="1:5">
      <c r="A227" s="14"/>
      <c r="B227" s="16"/>
      <c r="E227" s="110"/>
    </row>
    <row r="228" spans="1:5">
      <c r="A228" s="14"/>
      <c r="B228" s="16"/>
      <c r="E228" s="110"/>
    </row>
    <row r="229" spans="1:5">
      <c r="A229" s="14"/>
      <c r="B229" s="16"/>
      <c r="E229" s="110"/>
    </row>
    <row r="230" spans="1:5">
      <c r="A230" s="14"/>
      <c r="B230" s="16"/>
      <c r="E230" s="110"/>
    </row>
    <row r="231" spans="1:5">
      <c r="A231" s="14"/>
      <c r="B231" s="16"/>
      <c r="E231" s="110"/>
    </row>
    <row r="232" spans="1:5">
      <c r="A232" s="14"/>
      <c r="B232" s="16"/>
      <c r="E232" s="110"/>
    </row>
    <row r="233" spans="1:5">
      <c r="A233" s="14"/>
      <c r="B233" s="16"/>
      <c r="E233" s="110"/>
    </row>
    <row r="234" spans="1:5">
      <c r="A234" s="14"/>
      <c r="B234" s="16"/>
      <c r="E234" s="110"/>
    </row>
    <row r="235" spans="1:5">
      <c r="A235" s="14"/>
      <c r="B235" s="16"/>
      <c r="E235" s="110"/>
    </row>
    <row r="236" spans="1:5">
      <c r="A236" s="14"/>
      <c r="B236" s="16"/>
      <c r="E236" s="110"/>
    </row>
    <row r="237" spans="1:5">
      <c r="A237" s="14"/>
      <c r="B237" s="16"/>
      <c r="E237" s="110"/>
    </row>
    <row r="238" spans="1:5">
      <c r="A238" s="14"/>
      <c r="B238" s="16"/>
      <c r="E238" s="110"/>
    </row>
    <row r="239" spans="1:5">
      <c r="A239" s="14"/>
      <c r="B239" s="16"/>
      <c r="E239" s="110"/>
    </row>
    <row r="240" spans="1:5">
      <c r="A240" s="14"/>
      <c r="B240" s="16"/>
      <c r="E240" s="110"/>
    </row>
    <row r="241" spans="1:6">
      <c r="A241" s="14"/>
      <c r="B241" s="16"/>
      <c r="E241" s="110"/>
    </row>
    <row r="242" spans="1:6">
      <c r="A242" s="14"/>
      <c r="B242" s="16"/>
      <c r="E242" s="110"/>
    </row>
    <row r="243" spans="1:6">
      <c r="A243" s="14"/>
      <c r="B243" s="16"/>
      <c r="C243" s="5" t="s">
        <v>42</v>
      </c>
      <c r="D243" s="100">
        <v>1</v>
      </c>
      <c r="E243" s="108"/>
      <c r="F243" s="99">
        <f t="shared" ref="F243" si="2">ROUND(D243*E243,2)</f>
        <v>0</v>
      </c>
    </row>
    <row r="244" spans="1:6">
      <c r="A244" s="14"/>
      <c r="B244" s="16"/>
      <c r="E244" s="110"/>
    </row>
    <row r="245" spans="1:6" ht="128.25">
      <c r="A245" s="14">
        <v>2</v>
      </c>
      <c r="B245" s="9" t="s">
        <v>69</v>
      </c>
      <c r="E245" s="110"/>
    </row>
    <row r="246" spans="1:6">
      <c r="A246" s="14"/>
      <c r="B246" s="9" t="s">
        <v>70</v>
      </c>
      <c r="E246" s="110"/>
    </row>
    <row r="247" spans="1:6">
      <c r="A247" s="14"/>
      <c r="B247" s="9" t="s">
        <v>71</v>
      </c>
      <c r="E247" s="110"/>
    </row>
    <row r="248" spans="1:6">
      <c r="A248" s="14"/>
      <c r="B248" s="9" t="s">
        <v>72</v>
      </c>
      <c r="E248" s="110"/>
    </row>
    <row r="249" spans="1:6">
      <c r="A249" s="14"/>
      <c r="B249" s="9" t="s">
        <v>73</v>
      </c>
      <c r="E249" s="110"/>
    </row>
    <row r="250" spans="1:6">
      <c r="A250" s="14"/>
      <c r="B250" s="9" t="s">
        <v>74</v>
      </c>
      <c r="E250" s="110"/>
    </row>
    <row r="251" spans="1:6">
      <c r="A251" s="14"/>
      <c r="B251" s="9" t="s">
        <v>75</v>
      </c>
      <c r="C251" s="5" t="s">
        <v>42</v>
      </c>
      <c r="D251" s="100">
        <v>1</v>
      </c>
      <c r="E251" s="108"/>
      <c r="F251" s="99">
        <f t="shared" ref="F251" si="3">ROUND(D251*E251,2)</f>
        <v>0</v>
      </c>
    </row>
    <row r="252" spans="1:6">
      <c r="A252" s="14"/>
      <c r="B252" s="9"/>
      <c r="E252" s="110"/>
    </row>
    <row r="253" spans="1:6" ht="128.25">
      <c r="A253" s="14">
        <v>3</v>
      </c>
      <c r="B253" s="9" t="s">
        <v>69</v>
      </c>
      <c r="E253" s="110"/>
    </row>
    <row r="254" spans="1:6">
      <c r="A254" s="14"/>
      <c r="B254" s="9" t="s">
        <v>76</v>
      </c>
      <c r="E254" s="110"/>
    </row>
    <row r="255" spans="1:6">
      <c r="A255" s="14"/>
      <c r="B255" s="9" t="s">
        <v>77</v>
      </c>
      <c r="E255" s="110"/>
    </row>
    <row r="256" spans="1:6">
      <c r="A256" s="14"/>
      <c r="B256" s="9" t="s">
        <v>78</v>
      </c>
      <c r="E256" s="110"/>
    </row>
    <row r="257" spans="1:6">
      <c r="A257" s="14"/>
      <c r="B257" s="9" t="s">
        <v>81</v>
      </c>
      <c r="E257" s="110"/>
    </row>
    <row r="258" spans="1:6">
      <c r="A258" s="14"/>
      <c r="B258" s="9" t="s">
        <v>80</v>
      </c>
      <c r="E258" s="110"/>
    </row>
    <row r="259" spans="1:6">
      <c r="A259" s="14"/>
      <c r="B259" s="9" t="s">
        <v>79</v>
      </c>
      <c r="C259" s="5" t="s">
        <v>42</v>
      </c>
      <c r="D259" s="100">
        <v>1</v>
      </c>
      <c r="E259" s="108"/>
      <c r="F259" s="99">
        <f t="shared" ref="F259" si="4">ROUND(D259*E259,2)</f>
        <v>0</v>
      </c>
    </row>
    <row r="260" spans="1:6">
      <c r="A260" s="14"/>
      <c r="B260" s="9"/>
      <c r="E260" s="110"/>
    </row>
    <row r="261" spans="1:6" ht="76.5">
      <c r="A261" s="14">
        <v>4</v>
      </c>
      <c r="B261" s="65" t="s">
        <v>14</v>
      </c>
      <c r="E261" s="110"/>
    </row>
    <row r="262" spans="1:6">
      <c r="A262" s="14"/>
      <c r="B262" s="16" t="s">
        <v>67</v>
      </c>
      <c r="C262" s="5" t="s">
        <v>42</v>
      </c>
      <c r="D262" s="100">
        <v>1</v>
      </c>
      <c r="E262" s="108"/>
      <c r="F262" s="99">
        <f t="shared" ref="F262:F265" si="5">ROUND(D262*E262,2)</f>
        <v>0</v>
      </c>
    </row>
    <row r="263" spans="1:6">
      <c r="A263" s="14"/>
      <c r="B263" s="16" t="s">
        <v>68</v>
      </c>
      <c r="C263" s="5" t="s">
        <v>42</v>
      </c>
      <c r="D263" s="100">
        <v>1</v>
      </c>
      <c r="E263" s="108"/>
      <c r="F263" s="99">
        <f t="shared" si="5"/>
        <v>0</v>
      </c>
    </row>
    <row r="264" spans="1:6">
      <c r="A264" s="14"/>
      <c r="B264" s="16" t="s">
        <v>97</v>
      </c>
      <c r="C264" s="5" t="s">
        <v>42</v>
      </c>
      <c r="D264" s="100">
        <v>1</v>
      </c>
      <c r="E264" s="108"/>
      <c r="F264" s="99">
        <f t="shared" si="5"/>
        <v>0</v>
      </c>
    </row>
    <row r="265" spans="1:6">
      <c r="A265" s="14"/>
      <c r="B265" s="16" t="s">
        <v>100</v>
      </c>
      <c r="C265" s="5" t="s">
        <v>42</v>
      </c>
      <c r="D265" s="100">
        <v>1</v>
      </c>
      <c r="E265" s="108"/>
      <c r="F265" s="99">
        <f t="shared" si="5"/>
        <v>0</v>
      </c>
    </row>
    <row r="266" spans="1:6">
      <c r="A266" s="14"/>
      <c r="B266" s="16"/>
      <c r="E266" s="110"/>
    </row>
    <row r="267" spans="1:6" ht="71.25">
      <c r="A267" s="14">
        <v>5</v>
      </c>
      <c r="B267" s="9" t="s">
        <v>66</v>
      </c>
      <c r="E267" s="110"/>
    </row>
    <row r="268" spans="1:6">
      <c r="A268" s="14"/>
      <c r="B268" s="16" t="s">
        <v>65</v>
      </c>
      <c r="C268" s="5" t="s">
        <v>42</v>
      </c>
      <c r="D268" s="100">
        <v>11</v>
      </c>
      <c r="E268" s="108"/>
      <c r="F268" s="99">
        <f t="shared" ref="F268" si="6">ROUND(D268*E268,2)</f>
        <v>0</v>
      </c>
    </row>
    <row r="269" spans="1:6">
      <c r="A269" s="14"/>
      <c r="B269" s="16"/>
      <c r="E269" s="110"/>
    </row>
    <row r="270" spans="1:6" ht="102" customHeight="1">
      <c r="A270" s="14">
        <v>6</v>
      </c>
      <c r="B270" s="66" t="s">
        <v>15</v>
      </c>
      <c r="E270" s="110"/>
    </row>
    <row r="271" spans="1:6">
      <c r="A271" s="14"/>
      <c r="B271" s="16" t="s">
        <v>95</v>
      </c>
      <c r="C271" s="5" t="s">
        <v>42</v>
      </c>
      <c r="D271" s="100">
        <v>1</v>
      </c>
      <c r="E271" s="108"/>
      <c r="F271" s="99">
        <f t="shared" ref="F271" si="7">ROUND(D271*E271,2)</f>
        <v>0</v>
      </c>
    </row>
    <row r="272" spans="1:6">
      <c r="A272" s="14"/>
      <c r="B272" s="16"/>
      <c r="E272" s="110"/>
    </row>
    <row r="273" spans="1:6" ht="71.25">
      <c r="A273" s="14">
        <v>7</v>
      </c>
      <c r="B273" s="67" t="s">
        <v>1</v>
      </c>
      <c r="E273" s="110"/>
    </row>
    <row r="274" spans="1:6">
      <c r="A274" s="14"/>
      <c r="B274" s="16" t="s">
        <v>63</v>
      </c>
      <c r="C274" s="5" t="s">
        <v>42</v>
      </c>
      <c r="D274" s="100">
        <v>3</v>
      </c>
      <c r="E274" s="108"/>
      <c r="F274" s="99">
        <f t="shared" ref="F274:F276" si="8">ROUND(D274*E274,2)</f>
        <v>0</v>
      </c>
    </row>
    <row r="275" spans="1:6">
      <c r="A275" s="14"/>
      <c r="B275" s="16" t="s">
        <v>96</v>
      </c>
      <c r="C275" s="5" t="s">
        <v>42</v>
      </c>
      <c r="D275" s="100">
        <v>1</v>
      </c>
      <c r="E275" s="108"/>
      <c r="F275" s="99">
        <f t="shared" si="8"/>
        <v>0</v>
      </c>
    </row>
    <row r="276" spans="1:6">
      <c r="A276" s="14"/>
      <c r="B276" s="16" t="s">
        <v>64</v>
      </c>
      <c r="C276" s="5" t="s">
        <v>42</v>
      </c>
      <c r="D276" s="100">
        <v>1</v>
      </c>
      <c r="E276" s="108"/>
      <c r="F276" s="99">
        <f t="shared" si="8"/>
        <v>0</v>
      </c>
    </row>
    <row r="277" spans="1:6">
      <c r="A277" s="14"/>
      <c r="B277" s="16"/>
      <c r="E277" s="110"/>
    </row>
    <row r="278" spans="1:6" ht="85.5">
      <c r="A278" s="14">
        <v>8</v>
      </c>
      <c r="B278" s="67" t="s">
        <v>2</v>
      </c>
      <c r="C278" s="5" t="s">
        <v>21</v>
      </c>
      <c r="D278" s="100">
        <v>1680</v>
      </c>
      <c r="E278" s="108"/>
      <c r="F278" s="99">
        <f t="shared" ref="F278" si="9">ROUND(D278*E278,2)</f>
        <v>0</v>
      </c>
    </row>
    <row r="279" spans="1:6">
      <c r="A279" s="14"/>
      <c r="B279" s="16"/>
      <c r="E279" s="110"/>
    </row>
    <row r="280" spans="1:6" ht="71.25">
      <c r="A280" s="14">
        <v>9</v>
      </c>
      <c r="B280" s="66" t="s">
        <v>109</v>
      </c>
      <c r="C280" s="68"/>
      <c r="E280" s="110"/>
    </row>
    <row r="281" spans="1:6" ht="15">
      <c r="A281" s="14"/>
      <c r="B281" s="69" t="s">
        <v>3</v>
      </c>
      <c r="C281" s="68" t="s">
        <v>21</v>
      </c>
      <c r="D281" s="100">
        <v>500</v>
      </c>
      <c r="E281" s="108"/>
      <c r="F281" s="99">
        <f t="shared" ref="F281" si="10">ROUND(D281*E281,2)</f>
        <v>0</v>
      </c>
    </row>
    <row r="282" spans="1:6">
      <c r="A282" s="14"/>
      <c r="B282" s="16"/>
      <c r="E282" s="110"/>
    </row>
    <row r="283" spans="1:6" ht="117.75" customHeight="1">
      <c r="A283" s="14">
        <v>10</v>
      </c>
      <c r="B283" s="67" t="s">
        <v>6</v>
      </c>
      <c r="C283" s="68"/>
      <c r="E283" s="110"/>
    </row>
    <row r="284" spans="1:6">
      <c r="A284" s="14"/>
      <c r="B284" s="70" t="s">
        <v>4</v>
      </c>
      <c r="C284" s="68" t="s">
        <v>43</v>
      </c>
      <c r="D284" s="100">
        <v>56</v>
      </c>
      <c r="E284" s="108"/>
      <c r="F284" s="99">
        <f t="shared" ref="F284:F285" si="11">ROUND(D284*E284,2)</f>
        <v>0</v>
      </c>
    </row>
    <row r="285" spans="1:6">
      <c r="A285" s="14"/>
      <c r="B285" s="70" t="s">
        <v>5</v>
      </c>
      <c r="C285" s="68" t="s">
        <v>43</v>
      </c>
      <c r="D285" s="100">
        <v>22</v>
      </c>
      <c r="E285" s="108"/>
      <c r="F285" s="99">
        <f t="shared" si="11"/>
        <v>0</v>
      </c>
    </row>
    <row r="286" spans="1:6">
      <c r="A286" s="14"/>
      <c r="B286" s="16"/>
      <c r="E286" s="110"/>
    </row>
    <row r="287" spans="1:6" ht="90" customHeight="1">
      <c r="A287" s="14">
        <v>11</v>
      </c>
      <c r="B287" s="67" t="s">
        <v>7</v>
      </c>
      <c r="C287" s="5" t="s">
        <v>42</v>
      </c>
      <c r="D287" s="100">
        <v>1</v>
      </c>
      <c r="E287" s="108"/>
      <c r="F287" s="99">
        <f t="shared" ref="F287" si="12">ROUND(D287*E287,2)</f>
        <v>0</v>
      </c>
    </row>
    <row r="288" spans="1:6" ht="15" customHeight="1">
      <c r="A288" s="14"/>
      <c r="B288" s="67"/>
      <c r="E288" s="110"/>
    </row>
    <row r="289" spans="1:6" s="47" customFormat="1" ht="15" thickBot="1">
      <c r="A289" s="45"/>
      <c r="B289" s="13"/>
      <c r="C289" s="22"/>
      <c r="D289" s="22"/>
      <c r="E289" s="111"/>
    </row>
    <row r="290" spans="1:6" ht="15.75" thickBot="1">
      <c r="A290" s="19"/>
      <c r="B290" s="39" t="s">
        <v>31</v>
      </c>
      <c r="C290" s="19"/>
      <c r="D290" s="19"/>
      <c r="E290" s="110"/>
      <c r="F290" s="106">
        <f>SUM(F243:F287)</f>
        <v>0</v>
      </c>
    </row>
    <row r="291" spans="1:6">
      <c r="A291" s="14"/>
      <c r="B291" s="43"/>
      <c r="E291" s="110"/>
    </row>
    <row r="292" spans="1:6">
      <c r="A292" s="14"/>
      <c r="B292" s="43"/>
      <c r="E292" s="110"/>
    </row>
    <row r="293" spans="1:6">
      <c r="A293" s="62"/>
      <c r="B293" s="30"/>
      <c r="C293" s="63"/>
      <c r="E293" s="110"/>
    </row>
    <row r="294" spans="1:6" ht="15">
      <c r="A294" s="48" t="s">
        <v>115</v>
      </c>
      <c r="B294" s="49" t="s">
        <v>94</v>
      </c>
      <c r="C294" s="63"/>
      <c r="E294" s="110"/>
    </row>
    <row r="295" spans="1:6">
      <c r="A295" s="62"/>
      <c r="B295" s="30"/>
      <c r="C295" s="63"/>
      <c r="E295" s="110"/>
    </row>
    <row r="296" spans="1:6" ht="71.25">
      <c r="A296" s="14">
        <v>1</v>
      </c>
      <c r="B296" s="72" t="s">
        <v>102</v>
      </c>
      <c r="C296" s="1"/>
      <c r="D296" s="1"/>
      <c r="E296" s="110"/>
    </row>
    <row r="297" spans="1:6" ht="42.75">
      <c r="A297" s="1"/>
      <c r="B297" s="72" t="s">
        <v>104</v>
      </c>
      <c r="C297" s="1"/>
      <c r="D297" s="1"/>
      <c r="E297" s="110"/>
    </row>
    <row r="298" spans="1:6" ht="28.5">
      <c r="A298" s="1"/>
      <c r="B298" s="76" t="s">
        <v>107</v>
      </c>
      <c r="C298" s="1"/>
      <c r="D298" s="1"/>
      <c r="E298" s="110"/>
    </row>
    <row r="299" spans="1:6" ht="42.75">
      <c r="A299" s="1"/>
      <c r="B299" s="76" t="s">
        <v>105</v>
      </c>
      <c r="C299" s="1"/>
      <c r="D299" s="1"/>
      <c r="E299" s="110"/>
    </row>
    <row r="300" spans="1:6" ht="85.5">
      <c r="A300" s="1"/>
      <c r="B300" s="76" t="s">
        <v>106</v>
      </c>
      <c r="C300" s="1" t="s">
        <v>113</v>
      </c>
      <c r="D300" s="101">
        <v>1</v>
      </c>
      <c r="E300" s="108"/>
      <c r="F300" s="99">
        <f t="shared" ref="F300" si="13">ROUND(D300*E300,2)</f>
        <v>0</v>
      </c>
    </row>
    <row r="301" spans="1:6">
      <c r="A301" s="1"/>
      <c r="B301" s="76"/>
      <c r="C301" s="1"/>
      <c r="D301" s="1"/>
      <c r="E301" s="110"/>
    </row>
    <row r="302" spans="1:6" ht="71.25">
      <c r="A302" s="75">
        <v>2</v>
      </c>
      <c r="B302" s="72" t="s">
        <v>112</v>
      </c>
      <c r="C302" s="1" t="s">
        <v>42</v>
      </c>
      <c r="D302" s="101">
        <v>1</v>
      </c>
      <c r="E302" s="108"/>
      <c r="F302" s="99">
        <f t="shared" ref="F302" si="14">ROUND(D302*E302,2)</f>
        <v>0</v>
      </c>
    </row>
    <row r="303" spans="1:6">
      <c r="A303" s="62"/>
      <c r="B303" s="77"/>
      <c r="C303" s="63"/>
      <c r="E303" s="110"/>
    </row>
    <row r="304" spans="1:6" ht="42.75">
      <c r="A304" s="75">
        <v>3</v>
      </c>
      <c r="B304" s="72" t="s">
        <v>84</v>
      </c>
      <c r="C304" s="22"/>
      <c r="D304" s="22"/>
      <c r="E304" s="110"/>
    </row>
    <row r="305" spans="1:6">
      <c r="A305" s="15"/>
      <c r="B305" s="78"/>
      <c r="C305" s="15" t="s">
        <v>82</v>
      </c>
      <c r="D305" s="102">
        <v>0.9</v>
      </c>
      <c r="E305" s="108"/>
      <c r="F305" s="99">
        <f t="shared" ref="F305" si="15">ROUND(D305*E305,2)</f>
        <v>0</v>
      </c>
    </row>
    <row r="306" spans="1:6">
      <c r="A306" s="15"/>
      <c r="B306" s="78"/>
      <c r="C306" s="15"/>
      <c r="E306" s="110"/>
    </row>
    <row r="307" spans="1:6" ht="71.25">
      <c r="A307" s="75">
        <v>4</v>
      </c>
      <c r="B307" s="72" t="s">
        <v>85</v>
      </c>
      <c r="C307" s="22"/>
      <c r="D307" s="22"/>
      <c r="E307" s="110"/>
    </row>
    <row r="308" spans="1:6">
      <c r="A308" s="15"/>
      <c r="B308" s="78"/>
      <c r="C308" s="15" t="s">
        <v>83</v>
      </c>
      <c r="D308" s="102">
        <v>8</v>
      </c>
      <c r="E308" s="108"/>
      <c r="F308" s="99">
        <f t="shared" ref="F308" si="16">ROUND(D308*E308,2)</f>
        <v>0</v>
      </c>
    </row>
    <row r="309" spans="1:6">
      <c r="A309" s="15"/>
      <c r="B309" s="78"/>
      <c r="C309" s="15"/>
      <c r="E309" s="110"/>
    </row>
    <row r="310" spans="1:6" ht="132" customHeight="1">
      <c r="A310" s="75">
        <v>5</v>
      </c>
      <c r="B310" s="10" t="s">
        <v>86</v>
      </c>
      <c r="C310" s="15" t="s">
        <v>43</v>
      </c>
      <c r="D310" s="100">
        <v>22</v>
      </c>
      <c r="E310" s="108"/>
      <c r="F310" s="99">
        <f t="shared" ref="F310" si="17">ROUND(D310*E310,2)</f>
        <v>0</v>
      </c>
    </row>
    <row r="311" spans="1:6">
      <c r="A311" s="15"/>
      <c r="C311" s="15"/>
      <c r="E311" s="110"/>
    </row>
    <row r="312" spans="1:6" ht="57">
      <c r="A312" s="75">
        <v>6</v>
      </c>
      <c r="B312" s="10" t="s">
        <v>87</v>
      </c>
      <c r="C312" s="15" t="s">
        <v>43</v>
      </c>
      <c r="D312" s="100">
        <v>18</v>
      </c>
      <c r="E312" s="108"/>
      <c r="F312" s="99">
        <f t="shared" ref="F312" si="18">ROUND(D312*E312,2)</f>
        <v>0</v>
      </c>
    </row>
    <row r="313" spans="1:6">
      <c r="A313" s="15"/>
      <c r="C313" s="15"/>
      <c r="E313" s="110"/>
    </row>
    <row r="314" spans="1:6" ht="75.75" customHeight="1">
      <c r="A314" s="75">
        <v>7</v>
      </c>
      <c r="B314" s="37" t="s">
        <v>110</v>
      </c>
      <c r="C314" s="15" t="s">
        <v>43</v>
      </c>
      <c r="D314" s="102">
        <v>50</v>
      </c>
      <c r="E314" s="108"/>
      <c r="F314" s="99">
        <f t="shared" ref="F314" si="19">ROUND(D314*E314,2)</f>
        <v>0</v>
      </c>
    </row>
    <row r="315" spans="1:6">
      <c r="A315" s="15"/>
      <c r="C315" s="15"/>
      <c r="E315" s="110"/>
    </row>
    <row r="316" spans="1:6" ht="71.25">
      <c r="A316" s="75">
        <v>8</v>
      </c>
      <c r="B316" s="37" t="s">
        <v>88</v>
      </c>
      <c r="C316" s="15" t="s">
        <v>43</v>
      </c>
      <c r="D316" s="102">
        <v>8</v>
      </c>
      <c r="E316" s="108"/>
      <c r="F316" s="99">
        <f t="shared" ref="F316" si="20">ROUND(D316*E316,2)</f>
        <v>0</v>
      </c>
    </row>
    <row r="317" spans="1:6">
      <c r="A317" s="15"/>
      <c r="C317" s="15"/>
      <c r="E317" s="110"/>
    </row>
    <row r="318" spans="1:6" ht="57">
      <c r="A318" s="38">
        <v>9</v>
      </c>
      <c r="B318" s="4" t="s">
        <v>89</v>
      </c>
      <c r="C318" s="15" t="s">
        <v>42</v>
      </c>
      <c r="D318" s="100">
        <v>1</v>
      </c>
      <c r="E318" s="108"/>
      <c r="F318" s="99">
        <f t="shared" ref="F318" si="21">ROUND(D318*E318,2)</f>
        <v>0</v>
      </c>
    </row>
    <row r="319" spans="1:6" ht="15.75" customHeight="1" thickBot="1">
      <c r="A319" s="14"/>
      <c r="B319" s="6"/>
      <c r="E319" s="110"/>
    </row>
    <row r="320" spans="1:6" ht="15.75" thickBot="1">
      <c r="A320" s="15"/>
      <c r="B320" s="49" t="s">
        <v>119</v>
      </c>
      <c r="C320" s="15"/>
      <c r="D320" s="15"/>
      <c r="E320" s="110"/>
      <c r="F320" s="106">
        <f>SUM(F300:F318)</f>
        <v>0</v>
      </c>
    </row>
    <row r="321" spans="1:6">
      <c r="A321" s="15"/>
      <c r="C321" s="15"/>
      <c r="D321" s="15"/>
      <c r="E321" s="110"/>
    </row>
    <row r="322" spans="1:6">
      <c r="A322" s="15"/>
      <c r="C322" s="15"/>
      <c r="D322" s="15"/>
      <c r="E322" s="110"/>
    </row>
    <row r="323" spans="1:6">
      <c r="A323" s="15"/>
      <c r="C323" s="15"/>
      <c r="D323" s="15"/>
      <c r="E323" s="110"/>
    </row>
    <row r="324" spans="1:6" ht="15">
      <c r="A324" s="48" t="s">
        <v>18</v>
      </c>
      <c r="B324" s="49" t="s">
        <v>33</v>
      </c>
      <c r="D324" s="15"/>
      <c r="E324" s="110"/>
    </row>
    <row r="325" spans="1:6" ht="15">
      <c r="A325" s="48"/>
      <c r="B325" s="49"/>
      <c r="D325" s="15"/>
      <c r="E325" s="110"/>
    </row>
    <row r="326" spans="1:6">
      <c r="A326" s="14"/>
      <c r="B326" s="43"/>
      <c r="D326" s="15"/>
      <c r="E326" s="110"/>
    </row>
    <row r="327" spans="1:6" ht="114">
      <c r="A327" s="14" t="s">
        <v>48</v>
      </c>
      <c r="B327" s="6" t="s">
        <v>90</v>
      </c>
      <c r="C327" s="5" t="s">
        <v>42</v>
      </c>
      <c r="D327" s="101">
        <v>1</v>
      </c>
      <c r="E327" s="108"/>
      <c r="F327" s="99">
        <f t="shared" ref="F327" si="22">ROUND(D327*E327,2)</f>
        <v>0</v>
      </c>
    </row>
    <row r="328" spans="1:6">
      <c r="A328" s="14"/>
      <c r="B328" s="6"/>
      <c r="E328" s="110"/>
    </row>
    <row r="329" spans="1:6" ht="28.5">
      <c r="A329" s="14">
        <v>2</v>
      </c>
      <c r="B329" s="13" t="s">
        <v>8</v>
      </c>
      <c r="C329" s="5" t="s">
        <v>42</v>
      </c>
      <c r="D329" s="100">
        <v>1</v>
      </c>
      <c r="E329" s="108"/>
      <c r="F329" s="99">
        <f t="shared" ref="F329" si="23">ROUND(D329*E329,2)</f>
        <v>0</v>
      </c>
    </row>
    <row r="330" spans="1:6">
      <c r="A330" s="14"/>
      <c r="B330" s="43"/>
      <c r="E330" s="110"/>
    </row>
    <row r="331" spans="1:6" ht="42.75">
      <c r="A331" s="14">
        <v>3</v>
      </c>
      <c r="B331" s="13" t="s">
        <v>34</v>
      </c>
      <c r="C331" s="22" t="s">
        <v>42</v>
      </c>
      <c r="D331" s="100">
        <v>1</v>
      </c>
      <c r="E331" s="108"/>
      <c r="F331" s="99">
        <f t="shared" ref="F331" si="24">ROUND(D331*E331,2)</f>
        <v>0</v>
      </c>
    </row>
    <row r="332" spans="1:6" ht="15.75" thickBot="1">
      <c r="A332" s="14"/>
      <c r="B332" s="37"/>
      <c r="E332" s="50"/>
    </row>
    <row r="333" spans="1:6" ht="15.75" thickBot="1">
      <c r="A333" s="19"/>
      <c r="B333" s="39" t="s">
        <v>32</v>
      </c>
      <c r="C333" s="19"/>
      <c r="D333" s="19"/>
      <c r="F333" s="106">
        <f>SUM(F327:F331)</f>
        <v>0</v>
      </c>
    </row>
    <row r="334" spans="1:6" ht="15">
      <c r="A334" s="22"/>
      <c r="B334" s="7"/>
      <c r="C334" s="22"/>
      <c r="D334" s="22"/>
    </row>
    <row r="335" spans="1:6">
      <c r="A335" s="14"/>
      <c r="B335" s="37"/>
    </row>
    <row r="336" spans="1:6">
      <c r="A336" s="14"/>
      <c r="B336" s="37"/>
    </row>
    <row r="337" spans="1:2">
      <c r="A337" s="14"/>
      <c r="B337" s="37"/>
    </row>
    <row r="338" spans="1:2">
      <c r="A338" s="14"/>
      <c r="B338" s="37"/>
    </row>
    <row r="339" spans="1:2">
      <c r="A339" s="14"/>
      <c r="B339" s="37"/>
    </row>
    <row r="340" spans="1:2">
      <c r="A340" s="14"/>
      <c r="B340" s="37"/>
    </row>
    <row r="341" spans="1:2">
      <c r="A341" s="14"/>
      <c r="B341" s="37"/>
    </row>
    <row r="342" spans="1:2">
      <c r="A342" s="14"/>
      <c r="B342" s="37"/>
    </row>
    <row r="343" spans="1:2">
      <c r="A343" s="14"/>
      <c r="B343" s="37"/>
    </row>
    <row r="344" spans="1:2">
      <c r="A344" s="14"/>
      <c r="B344" s="37"/>
    </row>
    <row r="345" spans="1:2">
      <c r="A345" s="14"/>
      <c r="B345" s="37"/>
    </row>
    <row r="346" spans="1:2">
      <c r="A346" s="14"/>
      <c r="B346" s="37"/>
    </row>
    <row r="347" spans="1:2">
      <c r="A347" s="14"/>
      <c r="B347" s="37"/>
    </row>
    <row r="348" spans="1:2">
      <c r="A348" s="14"/>
      <c r="B348" s="37"/>
    </row>
    <row r="349" spans="1:2">
      <c r="A349" s="14"/>
      <c r="B349" s="37"/>
    </row>
    <row r="350" spans="1:2" ht="15">
      <c r="A350" s="14"/>
      <c r="B350" s="51" t="s">
        <v>36</v>
      </c>
    </row>
    <row r="351" spans="1:2" ht="45">
      <c r="A351" s="14" t="s">
        <v>48</v>
      </c>
      <c r="B351" s="52" t="s">
        <v>24</v>
      </c>
    </row>
    <row r="352" spans="1:2" ht="15">
      <c r="A352" s="14"/>
      <c r="B352" s="52"/>
    </row>
    <row r="353" spans="1:6" ht="90" customHeight="1">
      <c r="A353" s="14" t="s">
        <v>17</v>
      </c>
      <c r="B353" s="71" t="s">
        <v>9</v>
      </c>
    </row>
    <row r="354" spans="1:6">
      <c r="A354" s="38"/>
      <c r="B354" s="9"/>
      <c r="D354" s="23"/>
    </row>
    <row r="355" spans="1:6" ht="45">
      <c r="A355" s="38">
        <v>3</v>
      </c>
      <c r="B355" s="52" t="s">
        <v>103</v>
      </c>
      <c r="D355" s="23"/>
    </row>
    <row r="356" spans="1:6">
      <c r="A356" s="38"/>
      <c r="B356" s="9"/>
      <c r="D356" s="23"/>
    </row>
    <row r="357" spans="1:6">
      <c r="A357" s="38"/>
      <c r="B357" s="9"/>
      <c r="D357" s="23"/>
    </row>
    <row r="358" spans="1:6" ht="15">
      <c r="A358" s="38"/>
      <c r="B358" s="53" t="s">
        <v>23</v>
      </c>
      <c r="D358" s="23"/>
    </row>
    <row r="359" spans="1:6">
      <c r="A359" s="38"/>
      <c r="B359" s="9"/>
      <c r="D359" s="23"/>
    </row>
    <row r="360" spans="1:6" ht="15">
      <c r="A360" s="38"/>
      <c r="B360" s="54" t="s">
        <v>92</v>
      </c>
      <c r="C360" s="24"/>
      <c r="D360" s="24"/>
      <c r="F360" s="107">
        <f>F15</f>
        <v>0</v>
      </c>
    </row>
    <row r="361" spans="1:6" ht="15">
      <c r="A361" s="38"/>
      <c r="B361" s="54" t="s">
        <v>27</v>
      </c>
      <c r="C361" s="24"/>
      <c r="D361" s="24"/>
      <c r="F361" s="107">
        <f>F64</f>
        <v>0</v>
      </c>
    </row>
    <row r="362" spans="1:6" ht="15">
      <c r="A362" s="38"/>
      <c r="B362" s="54" t="s">
        <v>116</v>
      </c>
      <c r="C362" s="24"/>
      <c r="D362" s="24"/>
      <c r="F362" s="107">
        <f>F290</f>
        <v>0</v>
      </c>
    </row>
    <row r="363" spans="1:6" ht="15">
      <c r="A363" s="38"/>
      <c r="B363" s="55" t="s">
        <v>117</v>
      </c>
      <c r="C363" s="24"/>
      <c r="D363" s="24"/>
      <c r="F363" s="107">
        <f>F320</f>
        <v>0</v>
      </c>
    </row>
    <row r="364" spans="1:6" ht="15">
      <c r="A364" s="38"/>
      <c r="B364" s="55" t="s">
        <v>118</v>
      </c>
      <c r="C364" s="25"/>
      <c r="D364" s="25"/>
      <c r="F364" s="107">
        <f>F333</f>
        <v>0</v>
      </c>
    </row>
    <row r="365" spans="1:6" ht="15">
      <c r="A365" s="56"/>
      <c r="B365" s="57" t="s">
        <v>20</v>
      </c>
      <c r="C365" s="58"/>
      <c r="D365" s="26"/>
      <c r="F365" s="107">
        <f>SUM(F360:F364)</f>
        <v>0</v>
      </c>
    </row>
    <row r="366" spans="1:6" ht="15">
      <c r="A366" s="56"/>
      <c r="B366" s="59" t="s">
        <v>38</v>
      </c>
      <c r="C366" s="25" t="s">
        <v>35</v>
      </c>
      <c r="D366" s="27"/>
      <c r="F366" s="107">
        <f>F365*0.22</f>
        <v>0</v>
      </c>
    </row>
    <row r="367" spans="1:6" ht="15.75" thickBot="1">
      <c r="A367" s="56"/>
      <c r="B367" s="60" t="s">
        <v>37</v>
      </c>
      <c r="C367" s="61"/>
      <c r="D367" s="28"/>
      <c r="F367" s="107">
        <f>F365+F366</f>
        <v>0</v>
      </c>
    </row>
    <row r="368" spans="1:6" ht="15.75" thickTop="1">
      <c r="A368" s="56"/>
      <c r="B368" s="57"/>
      <c r="C368" s="58"/>
      <c r="D368" s="26"/>
    </row>
    <row r="369" spans="1:4" ht="15">
      <c r="A369" s="56"/>
      <c r="B369" s="57"/>
      <c r="C369" s="58"/>
      <c r="D369" s="26"/>
    </row>
    <row r="370" spans="1:4" ht="15">
      <c r="A370" s="56"/>
      <c r="B370" s="57"/>
      <c r="C370" s="58"/>
      <c r="D370" s="26"/>
    </row>
    <row r="371" spans="1:4" ht="15">
      <c r="A371" s="56"/>
      <c r="B371" s="57"/>
      <c r="C371" s="58"/>
      <c r="D371" s="26"/>
    </row>
    <row r="372" spans="1:4">
      <c r="A372" s="38"/>
      <c r="B372" s="12"/>
      <c r="D372" s="29"/>
    </row>
    <row r="373" spans="1:4">
      <c r="A373" s="14"/>
      <c r="B373" s="43"/>
    </row>
    <row r="374" spans="1:4">
      <c r="A374" s="14"/>
      <c r="B374" s="43"/>
    </row>
    <row r="375" spans="1:4">
      <c r="A375" s="14"/>
      <c r="B375" s="43"/>
    </row>
    <row r="376" spans="1:4">
      <c r="A376" s="14"/>
      <c r="B376" s="43"/>
    </row>
    <row r="377" spans="1:4">
      <c r="A377" s="14"/>
      <c r="B377" s="43"/>
    </row>
    <row r="378" spans="1:4">
      <c r="A378" s="14"/>
      <c r="B378" s="43"/>
    </row>
    <row r="379" spans="1:4">
      <c r="A379" s="14"/>
      <c r="B379" s="43"/>
    </row>
    <row r="380" spans="1:4">
      <c r="A380" s="14"/>
      <c r="B380" s="43"/>
    </row>
    <row r="381" spans="1:4">
      <c r="A381" s="14"/>
      <c r="B381" s="43"/>
    </row>
    <row r="382" spans="1:4">
      <c r="A382" s="14"/>
      <c r="B382" s="43"/>
    </row>
    <row r="383" spans="1:4">
      <c r="A383" s="14"/>
      <c r="B383" s="43"/>
    </row>
    <row r="384" spans="1:4">
      <c r="A384" s="14"/>
      <c r="B384" s="43"/>
    </row>
    <row r="385" spans="1:2">
      <c r="A385" s="14"/>
      <c r="B385" s="43"/>
    </row>
    <row r="386" spans="1:2">
      <c r="A386" s="14"/>
      <c r="B386" s="43"/>
    </row>
    <row r="387" spans="1:2">
      <c r="A387" s="14"/>
      <c r="B387" s="43"/>
    </row>
    <row r="388" spans="1:2">
      <c r="A388" s="14"/>
      <c r="B388" s="43"/>
    </row>
    <row r="389" spans="1:2">
      <c r="A389" s="14"/>
      <c r="B389" s="43"/>
    </row>
    <row r="390" spans="1:2">
      <c r="A390" s="14"/>
      <c r="B390" s="43"/>
    </row>
    <row r="391" spans="1:2">
      <c r="A391" s="14"/>
      <c r="B391" s="43"/>
    </row>
    <row r="392" spans="1:2">
      <c r="A392" s="14"/>
      <c r="B392" s="43"/>
    </row>
    <row r="393" spans="1:2">
      <c r="A393" s="14"/>
      <c r="B393" s="43"/>
    </row>
  </sheetData>
  <sheetProtection password="C76C" sheet="1" objects="1" scenarios="1"/>
  <phoneticPr fontId="5" type="noConversion"/>
  <pageMargins left="0.25" right="0.25" top="0.75" bottom="0.75" header="0.3" footer="0.3"/>
  <pageSetup paperSize="9" orientation="portrait" r:id="rId1"/>
  <headerFooter alignWithMargins="0">
    <oddFooter>&amp;L&amp;8
&amp;C&amp;8&amp;P&amp;R&amp;8Veling-Deol d.o.o.; PZI: popis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PONUDBENI PREDRAČUN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ROLANDO ZAKŠEK</dc:creator>
  <cp:lastModifiedBy>silva kouter</cp:lastModifiedBy>
  <cp:lastPrinted>2014-04-29T05:34:23Z</cp:lastPrinted>
  <dcterms:created xsi:type="dcterms:W3CDTF">1999-09-08T14:45:22Z</dcterms:created>
  <dcterms:modified xsi:type="dcterms:W3CDTF">2014-06-12T11:52:28Z</dcterms:modified>
</cp:coreProperties>
</file>