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5440" windowHeight="12210"/>
  </bookViews>
  <sheets>
    <sheet name="List1" sheetId="1" r:id="rId1"/>
    <sheet name="List2" sheetId="2" r:id="rId2"/>
    <sheet name="Lis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51" i="1"/>
  <c r="G56"/>
  <c r="G60"/>
  <c r="G64"/>
  <c r="G65"/>
  <c r="G45"/>
  <c r="G40"/>
  <c r="G36"/>
  <c r="G30"/>
  <c r="G24"/>
  <c r="G17"/>
  <c r="G12"/>
  <c r="G8"/>
  <c r="G5"/>
  <c r="G69" l="1"/>
  <c r="G70" s="1"/>
  <c r="G71" s="1"/>
</calcChain>
</file>

<file path=xl/sharedStrings.xml><?xml version="1.0" encoding="utf-8"?>
<sst xmlns="http://schemas.openxmlformats.org/spreadsheetml/2006/main" count="82" uniqueCount="68">
  <si>
    <t>1.) Pripravljalna dela</t>
  </si>
  <si>
    <t>- Zavarovanje gradbišča, postavitev signalizacije</t>
  </si>
  <si>
    <t>- Postavitev začasnega cevovoda po katerem se bodo prečrpavale odplake v času sanacije.</t>
  </si>
  <si>
    <r>
      <t xml:space="preserve">- Pranje BC </t>
    </r>
    <r>
      <rPr>
        <sz val="11"/>
        <color theme="1"/>
        <rFont val="Calibri"/>
        <family val="2"/>
        <charset val="238"/>
      </rPr>
      <t>Ø 80 cm in BC Ø 100 cm z visokotlačnim strojem, izčrpavanje usedlin in odvoz na deponijo. V ceno mora biti zajeta uporaba specialnih šob: šoba za odstranjevanje korenin, roto šoba za odstranjevanje maščob</t>
    </r>
  </si>
  <si>
    <t>- Odjem vode iz hidranta in deponijo izčrpanega materiala zagotovi naročnik</t>
  </si>
  <si>
    <t>- Odstranitev dotrajanih kovinskih lestev</t>
  </si>
  <si>
    <t>- Pranje jaškov z visokotlačnim strojem, min. 300 bar, 90°C</t>
  </si>
  <si>
    <t>- Sanacija večjih poškodb z grobo mikroarmirano sulfatno odporno malto, kot npr. kema beton protekt RT</t>
  </si>
  <si>
    <t>- Kompletna preplastitev sten jaškov z mikroarmirano sulfatno odporno malto kot npr. kema beton protekt F</t>
  </si>
  <si>
    <t>- Zaustavitev vdorov talne vode z zalednim injektiranjem</t>
  </si>
  <si>
    <t>- Zaustavitev vdorov vode z zalednim injketiranjem</t>
  </si>
  <si>
    <t>- Vstavitev impregniranega vložka iz steklenih vlaken namesto spoja, debeline min. 5 mm, dolžine min. 40 cm</t>
  </si>
  <si>
    <t>2.) Prečrpavanje odplak v času sanacije</t>
  </si>
  <si>
    <t>- Priprava podlage (odstranjevanje ostankov malte, brušenje ostrih robov, pranje podlage z visokotlačnim strojem, min. 300 bar, 90°C)</t>
  </si>
  <si>
    <t xml:space="preserve">4.) Sanacija revizijskih jaškov </t>
  </si>
  <si>
    <t>7.) Sanacija slepih priključkov</t>
  </si>
  <si>
    <t>- Priprava podlage (brušenje ostrih robov, pranje podlage z visokotlačnim strojem, min 300 bar, 90°C)</t>
  </si>
  <si>
    <t>- Obdelava z mikroarmirano sulfatno odporno malto kot npr. beton protek RT.</t>
  </si>
  <si>
    <t>- Priprava podlage (pranje območja razpoke z visokotlačnim strojem, min. 300 bar, 90°C)</t>
  </si>
  <si>
    <t>- Preplastitev razpok s specialno malto kot npr. kema hidrostop penetrat</t>
  </si>
  <si>
    <t>- Priprava podlage (odstranjevanje trdih usedlin, pranje mesta sanacije z visokotlačnim strojem, min. 500 bar, 90°C)</t>
  </si>
  <si>
    <t>- Vstavitev impregniranega vložka iz steklenih vlaken na mesta razpok in vidne armature, po vsej dolžini, debeline min 4 mm.</t>
  </si>
  <si>
    <t xml:space="preserve">12.) Tlačni preizkus revizijskih jaškov po sanaciji </t>
  </si>
  <si>
    <t>- Jaški morajo biti tesni do višine krovne plošče</t>
  </si>
  <si>
    <t>- Izvede se tlačni preizkus z zrakom ali vodo po veljavnem standardu</t>
  </si>
  <si>
    <t>- Preizkus mora izvesti akreditiran laboratorij</t>
  </si>
  <si>
    <t>13.) Tlačni preizkus cevnih vodov</t>
  </si>
  <si>
    <t>- Cevni vodi morajo biti tesni po standardu SIST EN 1610</t>
  </si>
  <si>
    <t xml:space="preserve">enota </t>
  </si>
  <si>
    <t>količina</t>
  </si>
  <si>
    <t>cena/količino</t>
  </si>
  <si>
    <t>znesek</t>
  </si>
  <si>
    <r>
      <t>m</t>
    </r>
    <r>
      <rPr>
        <sz val="11"/>
        <color theme="1"/>
        <rFont val="Calibri"/>
        <family val="2"/>
        <charset val="238"/>
      </rPr>
      <t>¹</t>
    </r>
  </si>
  <si>
    <t>kos</t>
  </si>
  <si>
    <t>Ø 80 cm</t>
  </si>
  <si>
    <t>Ø 100 cm</t>
  </si>
  <si>
    <t>komplet</t>
  </si>
  <si>
    <t>ura</t>
  </si>
  <si>
    <t>V tem delu je potrebno sanirati vse napake, ki so opisane v poročilu, ki ga je izvedlo podjetje Varinger d.o.o., l. 2011.</t>
  </si>
  <si>
    <t>SKUPAJ:</t>
  </si>
  <si>
    <t>- Dobava, postavitev ter prestavljanje črpalke v revizijske jaške. Zmogljivost prečrpavanja je 2000 l/min.</t>
  </si>
  <si>
    <t>- Vstavitev impregniranega vložka iz steklenih vlaken namesto spoja, debeline min. 7 mm, dolžine min. 40 cm</t>
  </si>
  <si>
    <t>- Vstavitev impregniranega vložka iz steklenih vlaken na mesta razpok in vidne armature, po vsej dolžini, debeline min 5 mm.</t>
  </si>
  <si>
    <t xml:space="preserve">11.) TV pregled kanala po sanaciji </t>
  </si>
  <si>
    <t xml:space="preserve">- TV pregled se izvede s samohodno robotsko kamero, z možnostjo pogleda v vse smeri in sprotnega zapisovanja ugotovitev v licenčni program. </t>
  </si>
  <si>
    <t xml:space="preserve"> </t>
  </si>
  <si>
    <t>so vidne sledi prodiranja vode po metodi kratki paker s 3P silikatno smolo ter tkanino iz steklenih vlaken</t>
  </si>
  <si>
    <t>DODATNI OPIS:</t>
  </si>
  <si>
    <t xml:space="preserve">10.) Sanacija vidne armature in razpok v BC Ø 100 cm skozi </t>
  </si>
  <si>
    <t>katere so vidne sledi prodiranja vode po metodi kratki paker s 3P silikatno smolo ter tkanino iz steklenih vlaken</t>
  </si>
  <si>
    <r>
      <t xml:space="preserve">5.) Točkovna sanacija netesnih spojev v BC </t>
    </r>
    <r>
      <rPr>
        <b/>
        <sz val="11"/>
        <color theme="1"/>
        <rFont val="Calibri"/>
        <family val="2"/>
        <charset val="238"/>
      </rPr>
      <t>Ø 80 cm po metodi</t>
    </r>
  </si>
  <si>
    <t xml:space="preserve"> kratki paker s 3P silikatno smolo ter tkanino iz steklenih vlaken </t>
  </si>
  <si>
    <t>Namen sanacije je zagotoviti vodotesen, pretočen kolektor, brez ovir. Sanirajo se vsi jaški in betonski del kolektorja.</t>
  </si>
  <si>
    <r>
      <t xml:space="preserve">Celotna dolžina odseka je 2683 m, od tega 1165.38 m AB cevi </t>
    </r>
    <r>
      <rPr>
        <sz val="11"/>
        <color theme="1"/>
        <rFont val="Calibri"/>
        <family val="2"/>
        <charset val="238"/>
      </rPr>
      <t>Ø</t>
    </r>
    <r>
      <rPr>
        <sz val="11"/>
        <color theme="1"/>
        <rFont val="Calibri"/>
        <family val="2"/>
        <charset val="238"/>
        <scheme val="minor"/>
      </rPr>
      <t xml:space="preserve"> 80 cm, 771.34 m Ø 100 cm in 746.14 polietilenskih cevi Ø 120 cm.</t>
    </r>
  </si>
  <si>
    <r>
      <t xml:space="preserve">6.) Točkovna sanacija netesnih spojev v BC </t>
    </r>
    <r>
      <rPr>
        <b/>
        <sz val="11"/>
        <color theme="1"/>
        <rFont val="Calibri"/>
        <family val="2"/>
        <charset val="238"/>
      </rPr>
      <t xml:space="preserve">Ø 100 cm po metodi </t>
    </r>
  </si>
  <si>
    <t>kratki paker s 3P silikatno smolo ter tkanino iz steklenih vlaken</t>
  </si>
  <si>
    <r>
      <t xml:space="preserve">8.) Sanacija lasnih razpok v cevi </t>
    </r>
    <r>
      <rPr>
        <b/>
        <sz val="11"/>
        <color theme="1"/>
        <rFont val="Calibri"/>
        <family val="2"/>
        <charset val="238"/>
      </rPr>
      <t>Ø 80 cm in Ø 100 cm (razpoke</t>
    </r>
  </si>
  <si>
    <t>širine do 1 mm, na katerih ni vidnih sledi pronicanja zaledne vode)</t>
  </si>
  <si>
    <t xml:space="preserve">9.) Sanacija vidne armature in razpok v BC Ø 80 cm skozi katere </t>
  </si>
  <si>
    <t>(od J1336 do ZJ na CČN)</t>
  </si>
  <si>
    <t>3.) Pranje kanala s specialnim vozilom (kanal jet)  od J 1336</t>
  </si>
  <si>
    <t>do zbirnega jaška na CČN v dolžini 2683 m</t>
  </si>
  <si>
    <t xml:space="preserve">POPIS DEL - SANACIJA SEVERNEGA KOLEKTORJA </t>
  </si>
  <si>
    <t>SKUPAJ S POPUSTOM:</t>
  </si>
  <si>
    <t>OPOMBA:  Skladno s 76. a  členom ZDDV-1 se upošteva mehanizem obrnjene davčne obveznosti.</t>
  </si>
  <si>
    <t>POPUST ( v % ):</t>
  </si>
  <si>
    <t>V primeru odkritja teh napak je ponudnik dolžan oddati pravilen izračun in o tem obvestiti naročnika.</t>
  </si>
  <si>
    <r>
      <t xml:space="preserve">OPOZORILO: </t>
    </r>
    <r>
      <rPr>
        <sz val="11"/>
        <color theme="1"/>
        <rFont val="Calibri"/>
        <family val="2"/>
        <charset val="238"/>
        <scheme val="minor"/>
      </rPr>
      <t>Dokument lahko vsebuje matematične napake. Pred oddajo ponudbe je potrebno preveriti točnost izračunov in povezav med celicami.</t>
    </r>
  </si>
</sst>
</file>

<file path=xl/styles.xml><?xml version="1.0" encoding="utf-8"?>
<styleSheet xmlns="http://schemas.openxmlformats.org/spreadsheetml/2006/main">
  <numFmts count="2">
    <numFmt numFmtId="164" formatCode="_-* #,##0.00\ [$€-1]_-;\-* #,##0.00\ [$€-1]_-;_-* &quot;-&quot;??\ [$€-1]_-;_-@_-"/>
    <numFmt numFmtId="165" formatCode="_-[$€-2]\ * #,##0.00_-;\-[$€-2]\ * #,##0.00_-;_-[$€-2]\ * &quot;-&quot;??_-;_-@_-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quotePrefix="1"/>
    <xf numFmtId="0" fontId="0" fillId="0" borderId="0" xfId="0" quotePrefix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quotePrefix="1" applyFont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3" fillId="0" borderId="1" xfId="0" applyFont="1" applyBorder="1"/>
    <xf numFmtId="0" fontId="1" fillId="0" borderId="2" xfId="0" applyFont="1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5" xfId="0" applyBorder="1"/>
    <xf numFmtId="164" fontId="0" fillId="0" borderId="0" xfId="0" applyNumberFormat="1" applyBorder="1"/>
    <xf numFmtId="0" fontId="1" fillId="0" borderId="10" xfId="0" applyFont="1" applyBorder="1"/>
    <xf numFmtId="0" fontId="0" fillId="0" borderId="10" xfId="0" applyBorder="1"/>
    <xf numFmtId="164" fontId="0" fillId="0" borderId="11" xfId="0" applyNumberFormat="1" applyBorder="1"/>
    <xf numFmtId="0" fontId="1" fillId="0" borderId="13" xfId="0" applyFont="1" applyBorder="1"/>
    <xf numFmtId="0" fontId="0" fillId="0" borderId="13" xfId="0" applyBorder="1"/>
    <xf numFmtId="164" fontId="0" fillId="0" borderId="13" xfId="0" applyNumberFormat="1" applyBorder="1"/>
    <xf numFmtId="0" fontId="1" fillId="0" borderId="12" xfId="0" applyFont="1" applyBorder="1"/>
    <xf numFmtId="0" fontId="0" fillId="0" borderId="12" xfId="0" applyBorder="1"/>
    <xf numFmtId="0" fontId="0" fillId="2" borderId="12" xfId="0" applyFill="1" applyBorder="1" applyAlignment="1">
      <alignment horizontal="center"/>
    </xf>
    <xf numFmtId="164" fontId="0" fillId="0" borderId="12" xfId="0" applyNumberFormat="1" applyBorder="1"/>
    <xf numFmtId="0" fontId="1" fillId="0" borderId="0" xfId="0" applyFont="1" applyBorder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4" fontId="0" fillId="0" borderId="1" xfId="0" applyNumberFormat="1" applyBorder="1" applyProtection="1">
      <protection locked="0"/>
    </xf>
    <xf numFmtId="165" fontId="0" fillId="0" borderId="0" xfId="0" applyNumberFormat="1" applyBorder="1" applyProtection="1">
      <protection locked="0"/>
    </xf>
    <xf numFmtId="164" fontId="0" fillId="0" borderId="0" xfId="0" applyNumberFormat="1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Border="1" applyProtection="1">
      <protection locked="0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1"/>
  <sheetViews>
    <sheetView tabSelected="1" view="pageLayout" topLeftCell="A61" workbookViewId="0">
      <selection activeCell="F5" sqref="F5"/>
    </sheetView>
  </sheetViews>
  <sheetFormatPr defaultColWidth="8.85546875" defaultRowHeight="15"/>
  <cols>
    <col min="1" max="1" width="57.140625" customWidth="1"/>
    <col min="6" max="6" width="13.140625" bestFit="1" customWidth="1"/>
    <col min="7" max="7" width="12.7109375" customWidth="1"/>
  </cols>
  <sheetData>
    <row r="1" spans="1:10">
      <c r="F1" s="31"/>
      <c r="G1" s="31"/>
    </row>
    <row r="2" spans="1:10" ht="16.5" thickBot="1">
      <c r="A2" s="2" t="s">
        <v>62</v>
      </c>
      <c r="F2" s="31"/>
      <c r="G2" s="31"/>
    </row>
    <row r="3" spans="1:10" ht="16.5" thickBot="1">
      <c r="A3" s="2" t="s">
        <v>59</v>
      </c>
      <c r="D3" s="8" t="s">
        <v>28</v>
      </c>
      <c r="E3" s="8" t="s">
        <v>29</v>
      </c>
      <c r="F3" s="32" t="s">
        <v>30</v>
      </c>
      <c r="G3" s="32" t="s">
        <v>31</v>
      </c>
    </row>
    <row r="4" spans="1:10" ht="15.75" thickBot="1">
      <c r="F4" s="31"/>
      <c r="G4" s="31"/>
    </row>
    <row r="5" spans="1:10" ht="15.75" thickBot="1">
      <c r="A5" s="1" t="s">
        <v>0</v>
      </c>
      <c r="D5" s="8" t="s">
        <v>36</v>
      </c>
      <c r="E5" s="8">
        <v>1</v>
      </c>
      <c r="F5" s="33"/>
      <c r="G5" s="34">
        <f xml:space="preserve"> E5*F5</f>
        <v>0</v>
      </c>
    </row>
    <row r="6" spans="1:10">
      <c r="A6" s="3" t="s">
        <v>1</v>
      </c>
      <c r="F6" s="31"/>
      <c r="G6" s="31"/>
    </row>
    <row r="7" spans="1:10" ht="15.75" thickBot="1">
      <c r="A7" s="3"/>
      <c r="F7" s="31"/>
      <c r="G7" s="31"/>
    </row>
    <row r="8" spans="1:10" ht="15.75" thickBot="1">
      <c r="A8" s="1" t="s">
        <v>12</v>
      </c>
      <c r="D8" s="8" t="s">
        <v>36</v>
      </c>
      <c r="E8" s="8">
        <v>1</v>
      </c>
      <c r="F8" s="33"/>
      <c r="G8" s="34">
        <f>E8*F8</f>
        <v>0</v>
      </c>
    </row>
    <row r="9" spans="1:10" ht="30">
      <c r="A9" s="4" t="s">
        <v>40</v>
      </c>
      <c r="F9" s="31"/>
      <c r="G9" s="31"/>
    </row>
    <row r="10" spans="1:10" ht="30">
      <c r="A10" s="4" t="s">
        <v>2</v>
      </c>
      <c r="F10" s="31"/>
      <c r="G10" s="31"/>
    </row>
    <row r="11" spans="1:10" ht="15.75" thickBot="1">
      <c r="A11" s="3"/>
      <c r="F11" s="31"/>
      <c r="G11" s="31"/>
    </row>
    <row r="12" spans="1:10" ht="15.75" thickBot="1">
      <c r="A12" s="1" t="s">
        <v>60</v>
      </c>
      <c r="D12" s="8" t="s">
        <v>37</v>
      </c>
      <c r="E12" s="8">
        <v>150</v>
      </c>
      <c r="F12" s="33"/>
      <c r="G12" s="34">
        <f>E12*F12</f>
        <v>0</v>
      </c>
    </row>
    <row r="13" spans="1:10">
      <c r="A13" s="1" t="s">
        <v>61</v>
      </c>
      <c r="D13" s="16"/>
      <c r="E13" s="16"/>
      <c r="F13" s="35"/>
      <c r="G13" s="36"/>
    </row>
    <row r="14" spans="1:10" s="5" customFormat="1" ht="60">
      <c r="A14" s="4" t="s">
        <v>3</v>
      </c>
      <c r="F14" s="37"/>
      <c r="G14" s="37"/>
      <c r="J14" s="4"/>
    </row>
    <row r="15" spans="1:10" ht="30">
      <c r="A15" s="7" t="s">
        <v>4</v>
      </c>
      <c r="F15" s="31"/>
      <c r="G15" s="31"/>
    </row>
    <row r="16" spans="1:10" ht="15.75" thickBot="1">
      <c r="A16" s="3"/>
      <c r="F16" s="31"/>
      <c r="G16" s="31"/>
    </row>
    <row r="17" spans="1:10" ht="15.75" thickBot="1">
      <c r="A17" s="1" t="s">
        <v>14</v>
      </c>
      <c r="D17" s="8" t="s">
        <v>33</v>
      </c>
      <c r="E17" s="8">
        <v>39</v>
      </c>
      <c r="F17" s="33"/>
      <c r="G17" s="34">
        <f>E17*F17</f>
        <v>0</v>
      </c>
      <c r="J17" s="3"/>
    </row>
    <row r="18" spans="1:10">
      <c r="A18" s="3" t="s">
        <v>5</v>
      </c>
      <c r="F18" s="31"/>
      <c r="G18" s="31"/>
    </row>
    <row r="19" spans="1:10">
      <c r="A19" s="3" t="s">
        <v>6</v>
      </c>
      <c r="F19" s="31"/>
      <c r="G19" s="31"/>
    </row>
    <row r="20" spans="1:10">
      <c r="A20" s="3" t="s">
        <v>9</v>
      </c>
      <c r="F20" s="31"/>
      <c r="G20" s="31"/>
    </row>
    <row r="21" spans="1:10" ht="30">
      <c r="A21" s="4" t="s">
        <v>7</v>
      </c>
      <c r="F21" s="31"/>
      <c r="G21" s="31"/>
    </row>
    <row r="22" spans="1:10" ht="30">
      <c r="A22" s="4" t="s">
        <v>8</v>
      </c>
      <c r="F22" s="31"/>
      <c r="G22" s="31"/>
    </row>
    <row r="23" spans="1:10" ht="15.75" thickBot="1">
      <c r="A23" s="3"/>
      <c r="F23" s="31"/>
      <c r="G23" s="31"/>
    </row>
    <row r="24" spans="1:10" ht="15.75" thickBot="1">
      <c r="A24" s="6" t="s">
        <v>50</v>
      </c>
      <c r="D24" s="8" t="s">
        <v>33</v>
      </c>
      <c r="E24" s="8">
        <v>175</v>
      </c>
      <c r="F24" s="33"/>
      <c r="G24" s="34">
        <f>E24*F24</f>
        <v>0</v>
      </c>
    </row>
    <row r="25" spans="1:10" ht="30">
      <c r="A25" s="6" t="s">
        <v>51</v>
      </c>
      <c r="D25" s="16"/>
      <c r="E25" s="16"/>
      <c r="F25" s="38"/>
      <c r="G25" s="36"/>
    </row>
    <row r="26" spans="1:10" ht="45">
      <c r="A26" s="4" t="s">
        <v>13</v>
      </c>
      <c r="F26" s="31"/>
      <c r="G26" s="31"/>
    </row>
    <row r="27" spans="1:10">
      <c r="A27" s="3" t="s">
        <v>10</v>
      </c>
      <c r="F27" s="31"/>
      <c r="G27" s="31"/>
    </row>
    <row r="28" spans="1:10" ht="30">
      <c r="A28" s="4" t="s">
        <v>11</v>
      </c>
      <c r="F28" s="31"/>
      <c r="G28" s="31"/>
    </row>
    <row r="29" spans="1:10" ht="15.75" thickBot="1">
      <c r="F29" s="31"/>
      <c r="G29" s="31"/>
    </row>
    <row r="30" spans="1:10" ht="16.5" customHeight="1" thickBot="1">
      <c r="A30" s="6" t="s">
        <v>54</v>
      </c>
      <c r="D30" s="8" t="s">
        <v>33</v>
      </c>
      <c r="E30" s="8">
        <v>40</v>
      </c>
      <c r="F30" s="33"/>
      <c r="G30" s="34">
        <f>E30*F30</f>
        <v>0</v>
      </c>
    </row>
    <row r="31" spans="1:10" ht="19.5" customHeight="1">
      <c r="A31" s="6" t="s">
        <v>55</v>
      </c>
      <c r="D31" s="16"/>
      <c r="E31" s="16"/>
      <c r="F31" s="38"/>
      <c r="G31" s="36"/>
    </row>
    <row r="32" spans="1:10" ht="45">
      <c r="A32" s="4" t="s">
        <v>13</v>
      </c>
      <c r="D32" s="16"/>
      <c r="E32" s="16"/>
      <c r="F32" s="38"/>
      <c r="G32" s="36"/>
    </row>
    <row r="33" spans="1:7">
      <c r="A33" s="3" t="s">
        <v>10</v>
      </c>
      <c r="D33" s="16"/>
      <c r="E33" s="16"/>
      <c r="F33" s="38"/>
      <c r="G33" s="36"/>
    </row>
    <row r="34" spans="1:7" ht="30">
      <c r="A34" s="4" t="s">
        <v>41</v>
      </c>
      <c r="F34" s="31"/>
      <c r="G34" s="31"/>
    </row>
    <row r="35" spans="1:7" ht="15.75" thickBot="1">
      <c r="F35" s="31"/>
      <c r="G35" s="31"/>
    </row>
    <row r="36" spans="1:7" ht="15.75" thickBot="1">
      <c r="A36" s="1" t="s">
        <v>15</v>
      </c>
      <c r="D36" s="8" t="s">
        <v>33</v>
      </c>
      <c r="E36" s="8">
        <v>2</v>
      </c>
      <c r="F36" s="33"/>
      <c r="G36" s="34">
        <f>E36*F36</f>
        <v>0</v>
      </c>
    </row>
    <row r="37" spans="1:7" ht="30">
      <c r="A37" s="4" t="s">
        <v>16</v>
      </c>
      <c r="F37" s="31"/>
      <c r="G37" s="31"/>
    </row>
    <row r="38" spans="1:7">
      <c r="A38" s="3" t="s">
        <v>17</v>
      </c>
      <c r="F38" s="31"/>
      <c r="G38" s="31"/>
    </row>
    <row r="39" spans="1:7" ht="15.75" thickBot="1">
      <c r="F39" s="31"/>
      <c r="G39" s="31"/>
    </row>
    <row r="40" spans="1:7" ht="15.75" thickBot="1">
      <c r="A40" s="6" t="s">
        <v>56</v>
      </c>
      <c r="D40" s="8" t="s">
        <v>32</v>
      </c>
      <c r="E40" s="8">
        <v>75</v>
      </c>
      <c r="F40" s="33"/>
      <c r="G40" s="34">
        <f>E40*F40</f>
        <v>0</v>
      </c>
    </row>
    <row r="41" spans="1:7" ht="30">
      <c r="A41" s="6" t="s">
        <v>57</v>
      </c>
      <c r="D41" s="16"/>
      <c r="E41" s="16"/>
      <c r="F41" s="38"/>
      <c r="G41" s="36"/>
    </row>
    <row r="42" spans="1:7" ht="30">
      <c r="A42" s="4" t="s">
        <v>18</v>
      </c>
      <c r="F42" s="31"/>
      <c r="G42" s="31"/>
    </row>
    <row r="43" spans="1:7" ht="30">
      <c r="A43" s="4" t="s">
        <v>19</v>
      </c>
      <c r="F43" s="31"/>
      <c r="G43" s="31"/>
    </row>
    <row r="44" spans="1:7" ht="15.75" thickBot="1">
      <c r="F44" s="31"/>
      <c r="G44" s="31"/>
    </row>
    <row r="45" spans="1:7" ht="15.75" customHeight="1" thickBot="1">
      <c r="A45" s="6" t="s">
        <v>58</v>
      </c>
      <c r="D45" s="8" t="s">
        <v>32</v>
      </c>
      <c r="E45" s="8">
        <v>35</v>
      </c>
      <c r="F45" s="33"/>
      <c r="G45" s="34">
        <f>E45*F45</f>
        <v>0</v>
      </c>
    </row>
    <row r="46" spans="1:7" ht="30">
      <c r="A46" s="6" t="s">
        <v>46</v>
      </c>
      <c r="D46" s="16"/>
      <c r="E46" s="16"/>
      <c r="F46" s="38"/>
      <c r="G46" s="36"/>
    </row>
    <row r="47" spans="1:7">
      <c r="A47" s="6"/>
      <c r="D47" s="16"/>
      <c r="E47" s="16"/>
      <c r="F47" s="38"/>
      <c r="G47" s="36"/>
    </row>
    <row r="48" spans="1:7" ht="30">
      <c r="A48" s="4" t="s">
        <v>20</v>
      </c>
      <c r="F48" s="31"/>
      <c r="G48" s="31"/>
    </row>
    <row r="49" spans="1:9" ht="45">
      <c r="A49" s="4" t="s">
        <v>21</v>
      </c>
      <c r="F49" s="31"/>
      <c r="G49" s="31"/>
    </row>
    <row r="50" spans="1:9" ht="15.75" thickBot="1">
      <c r="F50" s="31"/>
      <c r="G50" s="31"/>
    </row>
    <row r="51" spans="1:9" ht="15.75" thickBot="1">
      <c r="A51" s="6" t="s">
        <v>48</v>
      </c>
      <c r="D51" s="8" t="s">
        <v>32</v>
      </c>
      <c r="E51" s="8">
        <v>9</v>
      </c>
      <c r="F51" s="33"/>
      <c r="G51" s="34">
        <f>E51*F51</f>
        <v>0</v>
      </c>
    </row>
    <row r="52" spans="1:9" ht="30">
      <c r="A52" s="6" t="s">
        <v>49</v>
      </c>
      <c r="D52" s="16"/>
      <c r="E52" s="16"/>
      <c r="F52" s="38"/>
      <c r="G52" s="36"/>
    </row>
    <row r="53" spans="1:9" ht="30">
      <c r="A53" s="4" t="s">
        <v>20</v>
      </c>
      <c r="F53" s="31"/>
      <c r="G53" s="31"/>
    </row>
    <row r="54" spans="1:9" ht="45">
      <c r="A54" s="4" t="s">
        <v>42</v>
      </c>
      <c r="D54" t="s">
        <v>45</v>
      </c>
      <c r="F54" s="31"/>
      <c r="G54" s="31"/>
    </row>
    <row r="55" spans="1:9" ht="15.75" thickBot="1">
      <c r="F55" s="31"/>
      <c r="G55" s="31"/>
    </row>
    <row r="56" spans="1:9" ht="15.75" thickBot="1">
      <c r="A56" s="1" t="s">
        <v>43</v>
      </c>
      <c r="D56" s="8" t="s">
        <v>32</v>
      </c>
      <c r="E56" s="8">
        <v>2683</v>
      </c>
      <c r="F56" s="33"/>
      <c r="G56" s="34">
        <f>E56*F56</f>
        <v>0</v>
      </c>
      <c r="I56" s="3"/>
    </row>
    <row r="57" spans="1:9" ht="45">
      <c r="A57" s="4" t="s">
        <v>44</v>
      </c>
      <c r="F57" s="31"/>
      <c r="G57" s="31"/>
    </row>
    <row r="58" spans="1:9">
      <c r="F58" s="31"/>
      <c r="G58" s="31"/>
    </row>
    <row r="59" spans="1:9" ht="15.75" thickBot="1">
      <c r="A59" s="1" t="s">
        <v>22</v>
      </c>
      <c r="F59" s="31"/>
      <c r="G59" s="31"/>
    </row>
    <row r="60" spans="1:9" ht="15.75" thickBot="1">
      <c r="A60" s="3" t="s">
        <v>23</v>
      </c>
      <c r="D60" s="8" t="s">
        <v>33</v>
      </c>
      <c r="E60" s="8">
        <v>38</v>
      </c>
      <c r="F60" s="33"/>
      <c r="G60" s="34">
        <f>E60*F60</f>
        <v>0</v>
      </c>
      <c r="I60" s="3"/>
    </row>
    <row r="61" spans="1:9">
      <c r="A61" s="3" t="s">
        <v>24</v>
      </c>
      <c r="F61" s="31"/>
      <c r="G61" s="31"/>
    </row>
    <row r="62" spans="1:9">
      <c r="A62" s="3" t="s">
        <v>25</v>
      </c>
      <c r="F62" s="31"/>
      <c r="G62" s="31"/>
    </row>
    <row r="63" spans="1:9" ht="15.75" thickBot="1">
      <c r="F63" s="31"/>
      <c r="G63" s="31"/>
    </row>
    <row r="64" spans="1:9" ht="15.75" thickBot="1">
      <c r="A64" s="1" t="s">
        <v>26</v>
      </c>
      <c r="C64" s="13" t="s">
        <v>35</v>
      </c>
      <c r="D64" s="8" t="s">
        <v>32</v>
      </c>
      <c r="E64" s="8">
        <v>771</v>
      </c>
      <c r="F64" s="33"/>
      <c r="G64" s="34">
        <f>E64*F64</f>
        <v>0</v>
      </c>
    </row>
    <row r="65" spans="1:7" ht="15.75" thickBot="1">
      <c r="A65" s="3" t="s">
        <v>27</v>
      </c>
      <c r="C65" s="13" t="s">
        <v>34</v>
      </c>
      <c r="D65" s="8" t="s">
        <v>32</v>
      </c>
      <c r="E65" s="8">
        <v>1165</v>
      </c>
      <c r="F65" s="33"/>
      <c r="G65" s="34">
        <f>E65*F65</f>
        <v>0</v>
      </c>
    </row>
    <row r="66" spans="1:7">
      <c r="A66" s="3" t="s">
        <v>25</v>
      </c>
      <c r="F66" s="31"/>
      <c r="G66" s="31"/>
    </row>
    <row r="67" spans="1:7">
      <c r="A67" s="3"/>
      <c r="F67" s="31"/>
      <c r="G67" s="31"/>
    </row>
    <row r="68" spans="1:7" ht="15.75" thickBot="1">
      <c r="A68" s="3"/>
      <c r="F68" s="31"/>
      <c r="G68" s="31"/>
    </row>
    <row r="69" spans="1:7">
      <c r="A69" s="20" t="s">
        <v>39</v>
      </c>
      <c r="B69" s="21"/>
      <c r="C69" s="21"/>
      <c r="D69" s="21"/>
      <c r="E69" s="21"/>
      <c r="F69" s="21"/>
      <c r="G69" s="22">
        <f>SUM(G5:G68)</f>
        <v>0</v>
      </c>
    </row>
    <row r="70" spans="1:7">
      <c r="A70" s="26" t="s">
        <v>65</v>
      </c>
      <c r="B70" s="27"/>
      <c r="C70" s="27"/>
      <c r="D70" s="27"/>
      <c r="E70" s="27"/>
      <c r="F70" s="28"/>
      <c r="G70" s="29">
        <f>G69*F70/100</f>
        <v>0</v>
      </c>
    </row>
    <row r="71" spans="1:7" ht="15.75" thickBot="1">
      <c r="A71" s="23" t="s">
        <v>63</v>
      </c>
      <c r="B71" s="24"/>
      <c r="C71" s="24"/>
      <c r="D71" s="24"/>
      <c r="E71" s="24"/>
      <c r="F71" s="24"/>
      <c r="G71" s="25">
        <f>G69-G70</f>
        <v>0</v>
      </c>
    </row>
    <row r="72" spans="1:7" ht="15.75" thickTop="1">
      <c r="A72" s="30"/>
      <c r="B72" s="16"/>
      <c r="C72" s="16"/>
      <c r="D72" s="16"/>
      <c r="E72" s="16"/>
      <c r="F72" s="16"/>
      <c r="G72" s="19"/>
    </row>
    <row r="73" spans="1:7">
      <c r="A73" s="1" t="s">
        <v>67</v>
      </c>
      <c r="G73" s="19"/>
    </row>
    <row r="74" spans="1:7">
      <c r="A74" t="s">
        <v>66</v>
      </c>
      <c r="G74" s="19"/>
    </row>
    <row r="75" spans="1:7">
      <c r="A75" s="1"/>
      <c r="G75" s="19"/>
    </row>
    <row r="76" spans="1:7">
      <c r="A76" s="1" t="s">
        <v>64</v>
      </c>
      <c r="G76" s="19"/>
    </row>
    <row r="77" spans="1:7" ht="15.75" thickBot="1"/>
    <row r="78" spans="1:7">
      <c r="A78" s="14" t="s">
        <v>47</v>
      </c>
      <c r="B78" s="9"/>
      <c r="C78" s="9"/>
      <c r="D78" s="9"/>
      <c r="E78" s="9"/>
      <c r="F78" s="9"/>
      <c r="G78" s="10"/>
    </row>
    <row r="79" spans="1:7">
      <c r="A79" s="15" t="s">
        <v>52</v>
      </c>
      <c r="B79" s="16"/>
      <c r="C79" s="16"/>
      <c r="D79" s="16"/>
      <c r="E79" s="16"/>
      <c r="F79" s="16"/>
      <c r="G79" s="17"/>
    </row>
    <row r="80" spans="1:7">
      <c r="A80" s="15" t="s">
        <v>38</v>
      </c>
      <c r="B80" s="16"/>
      <c r="C80" s="16"/>
      <c r="D80" s="16"/>
      <c r="E80" s="16"/>
      <c r="F80" s="16"/>
      <c r="G80" s="17"/>
    </row>
    <row r="81" spans="1:7" ht="15.75" thickBot="1">
      <c r="A81" s="18" t="s">
        <v>53</v>
      </c>
      <c r="B81" s="11"/>
      <c r="C81" s="11"/>
      <c r="D81" s="11"/>
      <c r="E81" s="11"/>
      <c r="F81" s="11"/>
      <c r="G81" s="12"/>
    </row>
  </sheetData>
  <sheetProtection password="F0C6" sheet="1" objects="1" scenario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Stran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Tron</dc:creator>
  <cp:lastModifiedBy>petra.fartek</cp:lastModifiedBy>
  <cp:lastPrinted>2017-04-26T08:29:13Z</cp:lastPrinted>
  <dcterms:created xsi:type="dcterms:W3CDTF">2017-03-30T17:49:23Z</dcterms:created>
  <dcterms:modified xsi:type="dcterms:W3CDTF">2017-05-16T13:38:20Z</dcterms:modified>
</cp:coreProperties>
</file>