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gom\Desktop\"/>
    </mc:Choice>
  </mc:AlternateContent>
  <bookViews>
    <workbookView xWindow="0" yWindow="0" windowWidth="24000" windowHeight="9735"/>
  </bookViews>
  <sheets>
    <sheet name="VODOVOD CANKARJEVA" sheetId="1" r:id="rId1"/>
  </sheets>
  <definedNames>
    <definedName name="_xlnm.Print_Area" localSheetId="0">'VODOVOD CANKARJEVA'!$A$1:$G$108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8" i="1" l="1"/>
  <c r="G53" i="1" l="1"/>
  <c r="G87" i="1" l="1"/>
  <c r="G99" i="1" l="1"/>
  <c r="G97" i="1"/>
  <c r="G91" i="1"/>
  <c r="G90" i="1"/>
  <c r="G85" i="1"/>
  <c r="G84" i="1"/>
  <c r="G73" i="1"/>
  <c r="G77" i="1" l="1"/>
  <c r="G75" i="1"/>
  <c r="G74" i="1"/>
  <c r="G98" i="1"/>
  <c r="G96" i="1"/>
  <c r="G95" i="1"/>
  <c r="G94" i="1"/>
  <c r="G105" i="1" l="1"/>
  <c r="G104" i="1"/>
  <c r="G103" i="1"/>
  <c r="G86" i="1"/>
  <c r="G83" i="1"/>
  <c r="G82" i="1"/>
  <c r="G81" i="1"/>
  <c r="G76" i="1"/>
  <c r="G72" i="1"/>
  <c r="G50" i="1" l="1"/>
  <c r="G51" i="1"/>
  <c r="G52" i="1"/>
  <c r="G54" i="1"/>
  <c r="G55" i="1"/>
  <c r="G56" i="1" l="1"/>
  <c r="G57" i="1"/>
  <c r="G102" i="1" l="1"/>
  <c r="G101" i="1"/>
  <c r="G93" i="1"/>
  <c r="G92" i="1"/>
  <c r="G89" i="1"/>
  <c r="G88" i="1"/>
  <c r="G107" i="1" l="1"/>
  <c r="G40" i="1" l="1"/>
  <c r="G39" i="1"/>
  <c r="G38" i="1"/>
  <c r="G37" i="1"/>
  <c r="G36" i="1"/>
  <c r="E35" i="1"/>
  <c r="G35" i="1" s="1"/>
  <c r="G34" i="1"/>
  <c r="G33" i="1"/>
  <c r="G32" i="1"/>
  <c r="G31" i="1"/>
  <c r="G30" i="1"/>
  <c r="G29" i="1"/>
  <c r="G28" i="1"/>
  <c r="G41" i="1" l="1"/>
  <c r="G17" i="1" s="1"/>
  <c r="G19" i="1" l="1"/>
  <c r="G59" i="1" l="1"/>
  <c r="G18" i="1" s="1"/>
  <c r="G21" i="1" l="1"/>
  <c r="G20" i="1"/>
  <c r="G22" i="1" l="1"/>
</calcChain>
</file>

<file path=xl/sharedStrings.xml><?xml version="1.0" encoding="utf-8"?>
<sst xmlns="http://schemas.openxmlformats.org/spreadsheetml/2006/main" count="195" uniqueCount="102">
  <si>
    <t>REKAPITULACIJA</t>
  </si>
  <si>
    <t>Poz.</t>
  </si>
  <si>
    <t>Opis</t>
  </si>
  <si>
    <t>Vrednost</t>
  </si>
  <si>
    <t>MONTAŽNA DELA</t>
  </si>
  <si>
    <t xml:space="preserve">SKUPAJ </t>
  </si>
  <si>
    <t>Zap.št.</t>
  </si>
  <si>
    <t>Opis dela</t>
  </si>
  <si>
    <t>Enota mere</t>
  </si>
  <si>
    <t xml:space="preserve">Količina </t>
  </si>
  <si>
    <t xml:space="preserve">Cena na enoto </t>
  </si>
  <si>
    <t xml:space="preserve">Skupaj </t>
  </si>
  <si>
    <t>m1</t>
  </si>
  <si>
    <t>kom</t>
  </si>
  <si>
    <t xml:space="preserve">MONTAŽNA DELA </t>
  </si>
  <si>
    <t>A</t>
  </si>
  <si>
    <t>Obvezni sestavni del tega ponudbenega predračuna je PRILOGA PONUDBENEGA PREDRAČUNA:</t>
  </si>
  <si>
    <t>SEZNAM MATERIALA IN OPREME, KI GA BO PONUDNIK VGRADIL</t>
  </si>
  <si>
    <t>Pri gradnji je potrebno upoštevati:</t>
  </si>
  <si>
    <t>Tehnični pravilnik na vodovodu sistema B (Ur.l.RS, št. 14/2018)</t>
  </si>
  <si>
    <t>kpl</t>
  </si>
  <si>
    <t xml:space="preserve">V cenah posameznih postavk so zajeti vsi stroški: nabava materiala, transport, vgradnja in montaža. </t>
  </si>
  <si>
    <t>MONTAŽNA DELA SKUPAJ:</t>
  </si>
  <si>
    <t>Objekt:</t>
  </si>
  <si>
    <t>Invest.</t>
  </si>
  <si>
    <t>MESTNA OBČINA MURSKA SOBOTA, KARDOŠEVA 2, 9000 MURSKA SOBOTA</t>
  </si>
  <si>
    <t xml:space="preserve">Izvedba in prenos geodetskega načrta v okolje operativnega katastra infrastrukture upravljavca (izvede upravljavec vodovoda) </t>
  </si>
  <si>
    <t>PRIPRAVLJALNA IN ZAKLJUČNA DELA</t>
  </si>
  <si>
    <t>B</t>
  </si>
  <si>
    <t>ZEMELJSKA IN GRADBENA DELA</t>
  </si>
  <si>
    <t>C</t>
  </si>
  <si>
    <t>Izvedba cestnih zapor v času gradnje. V ceni zajeti vsi stroški postavitve popolnih in delnih zapor (pridobivanje soglasij, postavitev prometnih znakov, semaforizacija, ročno usmerjanje...).</t>
  </si>
  <si>
    <t>Zakoličba  komunalnih vodov ki tangirajo gradnjo vodovoda (CATV, plinovod, TK vodi, kanalizacija).</t>
  </si>
  <si>
    <t xml:space="preserve">Zakoličba obstoječega vodovoda s strani upravljavca vodovoda vzdolž trase novega vodovoda                                              </t>
  </si>
  <si>
    <t>Iskanje obstoječega vodovoda in izvedba prevezave novozgrajenega vodovoda na obstoječe vode. V kompletu vsa potrebna sondiranja z vsem potrebnim materialom.</t>
  </si>
  <si>
    <t xml:space="preserve">Izvedba potrebnih zapiranj in odpiranj odsekov na obstoječem vodovodu, odzračevanje in izpiranje obstoječega vodovoda, obveščanje uporabnikov o zaporah  (izvede upravljavec vodovoda). </t>
  </si>
  <si>
    <t>Prevezave obstoječih hišnih vodovodnih priključkov. Izvedba vseh potrebnih gradbenih in instalacijskih del pri hišnih priključkih komplet z vsemi materiali in pomožnimi deli (iskanje obstoječe cevi - izkopi / zasipi, prevezave obstoječega vodovoda na novega, selitev obst. vodomerov v nove vodomerne jaške, na starem odjemnem mestu se vgradi cev,...). Spoje med  novimi in obstoječimi vodi na priključkih, ter selitve vodomerov v vodomerne jaške izvede upravljavec vodovoda in morajo biti vključenI v ceno postavke.</t>
  </si>
  <si>
    <t xml:space="preserve">Izdelava GEODETSKEGA NAČRTA novega stanja izvedenih del.                                                   </t>
  </si>
  <si>
    <t xml:space="preserve">Izdelava elaborata za vpis v uradne evidence v 3 izvodih (izvede upravljavec vodovoda).                                                  </t>
  </si>
  <si>
    <t>Prenos geodetskega načrta v okolje operativnega katastra infrastrukture upravljavca (izvede upravljavec vodovoda).</t>
  </si>
  <si>
    <t>Izdelava PID dokumentacije izvedenih del.</t>
  </si>
  <si>
    <t>Pospravljanje in čiščenje gradbišča po končanih delih, komplet z odstranitvijo in odvozom odpadnega materiala, ter vzpostavitev v prvotno stanje.</t>
  </si>
  <si>
    <t>Začasna odstranitev in ponovna postavitev obstoječe cestne signalizacije v času gradnje (prometni znaki, označevalne in reklamne table…)</t>
  </si>
  <si>
    <t xml:space="preserve">PRIPR. IN ZAKLJ. DELA SKUPAJ: </t>
  </si>
  <si>
    <t>GRADBENA DELA</t>
  </si>
  <si>
    <t>Vsa izkopna dela in transporti izkopnih materialov se obračunajo po prostornini zemljine v raščenem stanju. Vsa razsipna dela se obračunajo po prostornini zemljine v vgrajenem stanju. Izračun količin na podlagi profilov, posnetih pred in po izkopih. V cenah posameznih postavk so zajeti vsi stroški: nabava materiala, transport, vgradnja in montaža, geomehanska spremljava in nadzor, ter izvedba mejno ugotovitvenih postopkov (ureditev meje) povsod, kjer se med gradnjo porušijo mejniki in ponovna ureditev meje s strani pooblaščenega geodeta.</t>
  </si>
  <si>
    <t>m3</t>
  </si>
  <si>
    <t>m2</t>
  </si>
  <si>
    <t xml:space="preserve">Dobava in vgrajevanje peska granulacije 0-4mm (okrogla zrnca) za posteljico ob cevi in nad cevmi. </t>
  </si>
  <si>
    <t>GRADBENA DELA SKUPAJ:</t>
  </si>
  <si>
    <t>Obvezni sestavni del tega ponudbenega predračuna je :</t>
  </si>
  <si>
    <t>Obrazec - SEZNAM MATERIALA IN OPREME, KI GA BO PONUDNIK VGRADIL</t>
  </si>
  <si>
    <t>PH DN 80/1085 s cestno kapo, podložno ploščo, drenažnim elementom  ter označevalno tablo - komplet (sidro poc. za pritrditev stebra, stebriček poc.Φ48mm, označevalna tabla PVC)</t>
  </si>
  <si>
    <t>-</t>
  </si>
  <si>
    <t>D</t>
  </si>
  <si>
    <t>RAZNA NEPREDVIDENA DELA. OCENA, ZAJETO 5% VSEH DEL. OBRAČUN PO DEJANSKIH STROŠKIH</t>
  </si>
  <si>
    <t xml:space="preserve">Strojno rezanje asfalta </t>
  </si>
  <si>
    <t xml:space="preserve">Odstranitev asfalta z nalaganjem in odvozom na deponijo. </t>
  </si>
  <si>
    <t xml:space="preserve">Strojno - ročni izkop. Globina izkopa do 1,50 m, z odvozom na deponijo. </t>
  </si>
  <si>
    <t>Vgrajevanje cestnih kap skupaj s  potrebnim betonom in z vsemi pomožnimi deli.</t>
  </si>
  <si>
    <t>Zakoličba trase vodovoda oz. lokacij hidrantov</t>
  </si>
  <si>
    <t>Zasip kanala z gramoznim tamponom, skupaj z dobavo gramoza in utrditvijo do ustrezne  zbitosti.</t>
  </si>
  <si>
    <t>E</t>
  </si>
  <si>
    <t>NADZOR UPRAVLJAVCA VODOVODA</t>
  </si>
  <si>
    <t>Dobava in montaža vodovodnih cevi, tablic in pripadajočega material:</t>
  </si>
  <si>
    <t>opozorilni trak</t>
  </si>
  <si>
    <t>m'</t>
  </si>
  <si>
    <t>Dobava in montaža fitingov, fazonskih kosov skupaj s spojnim, veznim in tesnilnim materialom</t>
  </si>
  <si>
    <t>obojka varilna Ø110 SDR 11</t>
  </si>
  <si>
    <t>končnik varilni Ø100 s prirobnico</t>
  </si>
  <si>
    <t>univerzalna spojka DN 100  (1/1)</t>
  </si>
  <si>
    <t>Izpiranje, kloriranje, tlačna preizkušnja, vzorec, poročilo.</t>
  </si>
  <si>
    <t>Pregled hidranta in poročilo</t>
  </si>
  <si>
    <t>Izdelava in predaja tehnične dokumentacije</t>
  </si>
  <si>
    <t>Navezava novega vodovoda na obstoječi vodovod</t>
  </si>
  <si>
    <r>
      <t xml:space="preserve">EV zasuni DN 100 z vgradno garnituro, cestno kapo in podložno ploščo ter označevalno tablo - komplet (sidro poc. za pritrditev stebra, stebriček poc. </t>
    </r>
    <r>
      <rPr>
        <sz val="10"/>
        <rFont val="Arial"/>
        <family val="2"/>
        <charset val="238"/>
      </rPr>
      <t>Ø</t>
    </r>
    <r>
      <rPr>
        <sz val="11"/>
        <color indexed="8"/>
        <rFont val="Arial Narrow"/>
        <family val="2"/>
        <charset val="238"/>
      </rPr>
      <t>48 mm, označevalna tabla PVC)</t>
    </r>
  </si>
  <si>
    <t>FFR kos DN 100 - 80, duktil</t>
  </si>
  <si>
    <t>cev PE 100 PN16 Ø 32 RC PROTECT SDR 11</t>
  </si>
  <si>
    <r>
      <t xml:space="preserve">cev obložna </t>
    </r>
    <r>
      <rPr>
        <sz val="11"/>
        <color indexed="8"/>
        <rFont val="Calibri"/>
        <family val="2"/>
        <charset val="238"/>
      </rPr>
      <t>Ø</t>
    </r>
    <r>
      <rPr>
        <sz val="12.1"/>
        <color indexed="8"/>
        <rFont val="Arial Narrow"/>
        <family val="2"/>
        <charset val="238"/>
      </rPr>
      <t xml:space="preserve"> 63</t>
    </r>
  </si>
  <si>
    <t>gumi manžeta</t>
  </si>
  <si>
    <t xml:space="preserve">Predračun št. </t>
  </si>
  <si>
    <t xml:space="preserve">Datum: 21.07.2020 </t>
  </si>
  <si>
    <t>VODOVODNO OMREŽJE V CANKARJEVI ULICI V MURSKI SOBOTI, NA ODSEKU SLOMŠKOVE DO SODNE ULICE</t>
  </si>
  <si>
    <t>CANKARJEVA ULICA MURSKA SOBOTA</t>
  </si>
  <si>
    <t>cev PE 100 PN16 Ø 110 RC PROTECT SDR 11</t>
  </si>
  <si>
    <t>cev PE 100 PN16 Ø 63 RC PROTECT SDR 11</t>
  </si>
  <si>
    <t>obojka varilna Ø63 SDR 11</t>
  </si>
  <si>
    <t>končnik varilni Ø63 s prirobnico</t>
  </si>
  <si>
    <r>
      <t xml:space="preserve">EV zasuni DN 80 z vgradno garnituro, cestno kapo in podložno ploščo ter označevalno tablo - komplet (sidro poc. za pritrditev stebra, stebriček poc. </t>
    </r>
    <r>
      <rPr>
        <sz val="10"/>
        <rFont val="Arial"/>
        <family val="2"/>
        <charset val="238"/>
      </rPr>
      <t>Ø</t>
    </r>
    <r>
      <rPr>
        <sz val="11"/>
        <color indexed="8"/>
        <rFont val="Arial Narrow"/>
        <family val="2"/>
        <charset val="238"/>
      </rPr>
      <t>48 mm, označevalna tabla PVC)</t>
    </r>
  </si>
  <si>
    <r>
      <t xml:space="preserve">EV zasuni DN 50 z vgradno garnituro, cestno kapo in podložno ploščo ter označevalno tablo - komplet (sidro poc. za pritrditev stebra, stebriček poc. </t>
    </r>
    <r>
      <rPr>
        <sz val="10"/>
        <rFont val="Arial"/>
        <family val="2"/>
        <charset val="238"/>
      </rPr>
      <t>Ø</t>
    </r>
    <r>
      <rPr>
        <sz val="11"/>
        <color indexed="8"/>
        <rFont val="Arial Narrow"/>
        <family val="2"/>
        <charset val="238"/>
      </rPr>
      <t>48 mm, označevalna tabla PVC)</t>
    </r>
  </si>
  <si>
    <t>T kos DN 100 - 100</t>
  </si>
  <si>
    <t>TT kos DN 100 - 100 - 100 - 100</t>
  </si>
  <si>
    <t>N kos bajonetni MMN DN 80</t>
  </si>
  <si>
    <t>FF kos DN 80 - 300</t>
  </si>
  <si>
    <t>FF kos DN 100 - 500</t>
  </si>
  <si>
    <t>FFR kos DN 100 - 50, duktil</t>
  </si>
  <si>
    <t>Priprava podlage z izravnavo in valjanje do ustrezne zbitosti</t>
  </si>
  <si>
    <t>tablica za HP</t>
  </si>
  <si>
    <t>čep alkaten 2"</t>
  </si>
  <si>
    <t>čep alkaten 1"</t>
  </si>
  <si>
    <t>Razpiranje jarkov z zagatnicami zaradi globine izkopa</t>
  </si>
  <si>
    <r>
      <t>navrtalni oklep</t>
    </r>
    <r>
      <rPr>
        <sz val="11"/>
        <color rgb="FFFF0000"/>
        <rFont val="Arial Narrow"/>
        <family val="2"/>
        <charset val="238"/>
      </rPr>
      <t>, kot npr.</t>
    </r>
    <r>
      <rPr>
        <sz val="11"/>
        <color indexed="8"/>
        <rFont val="Arial Narrow"/>
        <family val="2"/>
        <charset val="238"/>
      </rPr>
      <t xml:space="preserve"> ZAK Ø 63 - 34 z vrtljivim kolenom, vgradno garnituro, cestno kapo in podložno ploščo </t>
    </r>
    <r>
      <rPr>
        <sz val="11"/>
        <color rgb="FFFF0000"/>
        <rFont val="Arial Narrow"/>
        <family val="2"/>
        <charset val="238"/>
      </rPr>
      <t>ali drug z enakimi ali boljšimi karakteristikami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</si>
</sst>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_ ;[Red]\-#,##0.00\ "/>
  </numFmts>
  <fonts count="24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16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 Narrow"/>
      <family val="2"/>
      <charset val="238"/>
    </font>
    <font>
      <sz val="12.1"/>
      <color indexed="8"/>
      <name val="Arial Narrow"/>
      <family val="2"/>
      <charset val="238"/>
    </font>
    <font>
      <sz val="9"/>
      <color rgb="FF000000"/>
      <name val="Arial"/>
      <family val="2"/>
      <charset val="238"/>
    </font>
    <font>
      <sz val="11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4" fillId="0" borderId="0"/>
    <xf numFmtId="0" fontId="1" fillId="0" borderId="0"/>
  </cellStyleXfs>
  <cellXfs count="234">
    <xf numFmtId="0" fontId="0" fillId="0" borderId="0" xfId="0"/>
    <xf numFmtId="0" fontId="2" fillId="0" borderId="0" xfId="2" applyFont="1" applyFill="1" applyAlignment="1">
      <alignment horizontal="center" vertical="top"/>
    </xf>
    <xf numFmtId="0" fontId="2" fillId="0" borderId="0" xfId="2" applyFont="1" applyFill="1" applyAlignment="1"/>
    <xf numFmtId="164" fontId="2" fillId="0" borderId="0" xfId="1" applyFont="1" applyAlignment="1"/>
    <xf numFmtId="0" fontId="2" fillId="0" borderId="0" xfId="2" applyFont="1" applyAlignment="1"/>
    <xf numFmtId="164" fontId="0" fillId="0" borderId="0" xfId="1" applyFont="1" applyAlignment="1"/>
    <xf numFmtId="0" fontId="0" fillId="0" borderId="0" xfId="0" applyAlignment="1"/>
    <xf numFmtId="164" fontId="7" fillId="0" borderId="0" xfId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8" fillId="2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top"/>
    </xf>
    <xf numFmtId="0" fontId="1" fillId="0" borderId="0" xfId="2" applyAlignment="1"/>
    <xf numFmtId="0" fontId="1" fillId="0" borderId="0" xfId="2" applyFill="1" applyAlignment="1"/>
    <xf numFmtId="49" fontId="5" fillId="3" borderId="1" xfId="0" applyNumberFormat="1" applyFont="1" applyFill="1" applyBorder="1" applyAlignment="1">
      <alignment horizontal="left" vertical="center"/>
    </xf>
    <xf numFmtId="0" fontId="4" fillId="0" borderId="0" xfId="5"/>
    <xf numFmtId="0" fontId="6" fillId="0" borderId="0" xfId="5" applyFont="1" applyFill="1" applyBorder="1"/>
    <xf numFmtId="0" fontId="3" fillId="0" borderId="0" xfId="5" applyFont="1" applyFill="1" applyBorder="1"/>
    <xf numFmtId="49" fontId="5" fillId="0" borderId="12" xfId="0" applyNumberFormat="1" applyFont="1" applyFill="1" applyBorder="1" applyAlignment="1">
      <alignment horizontal="left" vertical="center"/>
    </xf>
    <xf numFmtId="0" fontId="4" fillId="5" borderId="5" xfId="5" applyFont="1" applyFill="1" applyBorder="1"/>
    <xf numFmtId="0" fontId="5" fillId="5" borderId="8" xfId="5" applyFont="1" applyFill="1" applyBorder="1"/>
    <xf numFmtId="0" fontId="7" fillId="0" borderId="0" xfId="0" applyFont="1" applyFill="1" applyBorder="1" applyAlignment="1"/>
    <xf numFmtId="49" fontId="5" fillId="0" borderId="0" xfId="0" applyNumberFormat="1" applyFont="1" applyFill="1" applyBorder="1" applyAlignment="1">
      <alignment horizontal="left" vertical="center"/>
    </xf>
    <xf numFmtId="49" fontId="5" fillId="4" borderId="2" xfId="0" applyNumberFormat="1" applyFont="1" applyFill="1" applyBorder="1" applyAlignment="1">
      <alignment horizontal="left" vertical="center"/>
    </xf>
    <xf numFmtId="0" fontId="2" fillId="0" borderId="0" xfId="2" applyFont="1" applyAlignment="1">
      <alignment vertical="center"/>
    </xf>
    <xf numFmtId="164" fontId="2" fillId="0" borderId="0" xfId="1" applyFont="1" applyAlignment="1">
      <alignment vertical="center"/>
    </xf>
    <xf numFmtId="0" fontId="2" fillId="0" borderId="0" xfId="2" applyFont="1" applyFill="1" applyAlignment="1">
      <alignment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165" fontId="10" fillId="4" borderId="3" xfId="0" applyNumberFormat="1" applyFont="1" applyFill="1" applyBorder="1" applyAlignment="1">
      <alignment horizontal="left" vertical="center"/>
    </xf>
    <xf numFmtId="4" fontId="10" fillId="4" borderId="3" xfId="0" applyNumberFormat="1" applyFont="1" applyFill="1" applyBorder="1" applyAlignment="1" applyProtection="1">
      <alignment horizontal="left" vertical="center"/>
      <protection locked="0"/>
    </xf>
    <xf numFmtId="4" fontId="10" fillId="4" borderId="4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65" fontId="10" fillId="0" borderId="0" xfId="0" applyNumberFormat="1" applyFont="1" applyFill="1" applyBorder="1" applyAlignment="1">
      <alignment horizontal="left" vertical="center"/>
    </xf>
    <xf numFmtId="4" fontId="10" fillId="0" borderId="0" xfId="0" applyNumberFormat="1" applyFont="1" applyFill="1" applyBorder="1" applyAlignment="1" applyProtection="1">
      <alignment horizontal="left" vertical="center"/>
      <protection locked="0"/>
    </xf>
    <xf numFmtId="4" fontId="10" fillId="0" borderId="0" xfId="0" applyNumberFormat="1" applyFont="1" applyFill="1" applyBorder="1" applyAlignment="1">
      <alignment horizontal="left" vertical="center"/>
    </xf>
    <xf numFmtId="4" fontId="10" fillId="0" borderId="11" xfId="0" applyNumberFormat="1" applyFont="1" applyFill="1" applyBorder="1" applyAlignment="1">
      <alignment horizontal="left" vertical="center"/>
    </xf>
    <xf numFmtId="0" fontId="10" fillId="5" borderId="6" xfId="5" applyFont="1" applyFill="1" applyBorder="1"/>
    <xf numFmtId="0" fontId="10" fillId="5" borderId="7" xfId="5" applyFont="1" applyFill="1" applyBorder="1" applyAlignment="1">
      <alignment vertical="center"/>
    </xf>
    <xf numFmtId="0" fontId="10" fillId="5" borderId="6" xfId="5" applyFont="1" applyFill="1" applyBorder="1" applyAlignment="1">
      <alignment vertical="center"/>
    </xf>
    <xf numFmtId="0" fontId="10" fillId="5" borderId="9" xfId="5" applyFont="1" applyFill="1" applyBorder="1"/>
    <xf numFmtId="0" fontId="10" fillId="5" borderId="10" xfId="5" applyFont="1" applyFill="1" applyBorder="1" applyAlignment="1">
      <alignment vertical="center"/>
    </xf>
    <xf numFmtId="0" fontId="10" fillId="5" borderId="9" xfId="5" applyFont="1" applyFill="1" applyBorder="1" applyAlignment="1">
      <alignment vertical="center"/>
    </xf>
    <xf numFmtId="0" fontId="12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165" fontId="10" fillId="0" borderId="10" xfId="0" applyNumberFormat="1" applyFont="1" applyFill="1" applyBorder="1" applyAlignment="1">
      <alignment horizontal="left" vertical="center"/>
    </xf>
    <xf numFmtId="4" fontId="10" fillId="0" borderId="12" xfId="0" applyNumberFormat="1" applyFont="1" applyFill="1" applyBorder="1" applyAlignment="1" applyProtection="1">
      <alignment horizontal="left" vertical="center"/>
      <protection locked="0"/>
    </xf>
    <xf numFmtId="4" fontId="10" fillId="0" borderId="12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165" fontId="10" fillId="3" borderId="4" xfId="0" applyNumberFormat="1" applyFont="1" applyFill="1" applyBorder="1" applyAlignment="1">
      <alignment horizontal="left" vertical="center"/>
    </xf>
    <xf numFmtId="4" fontId="10" fillId="3" borderId="1" xfId="0" applyNumberFormat="1" applyFont="1" applyFill="1" applyBorder="1" applyAlignment="1" applyProtection="1">
      <alignment horizontal="left" vertical="center"/>
      <protection locked="0"/>
    </xf>
    <xf numFmtId="4" fontId="10" fillId="3" borderId="1" xfId="0" applyNumberFormat="1" applyFont="1" applyFill="1" applyBorder="1" applyAlignment="1">
      <alignment horizontal="left" vertical="center"/>
    </xf>
    <xf numFmtId="4" fontId="10" fillId="0" borderId="0" xfId="3" applyNumberFormat="1" applyFont="1" applyFill="1" applyAlignment="1">
      <alignment vertical="center"/>
    </xf>
    <xf numFmtId="0" fontId="10" fillId="0" borderId="0" xfId="2" applyFont="1" applyFill="1" applyAlignment="1">
      <alignment vertical="top" wrapText="1"/>
    </xf>
    <xf numFmtId="0" fontId="10" fillId="0" borderId="0" xfId="2" applyFont="1" applyFill="1" applyAlignment="1">
      <alignment vertical="center"/>
    </xf>
    <xf numFmtId="165" fontId="10" fillId="0" borderId="0" xfId="3" applyNumberFormat="1" applyFont="1" applyFill="1" applyAlignment="1">
      <alignment vertical="center"/>
    </xf>
    <xf numFmtId="4" fontId="10" fillId="0" borderId="0" xfId="3" applyNumberFormat="1" applyFont="1" applyFill="1" applyAlignment="1" applyProtection="1">
      <alignment vertical="center"/>
      <protection locked="0"/>
    </xf>
    <xf numFmtId="0" fontId="12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justify" vertical="center" wrapText="1"/>
    </xf>
    <xf numFmtId="165" fontId="12" fillId="2" borderId="1" xfId="3" applyNumberFormat="1" applyFont="1" applyFill="1" applyBorder="1" applyAlignment="1">
      <alignment vertical="center"/>
    </xf>
    <xf numFmtId="4" fontId="12" fillId="2" borderId="1" xfId="3" applyNumberFormat="1" applyFont="1" applyFill="1" applyBorder="1" applyAlignment="1" applyProtection="1">
      <alignment horizontal="center" vertical="center" wrapText="1"/>
      <protection locked="0"/>
    </xf>
    <xf numFmtId="4" fontId="12" fillId="2" borderId="1" xfId="3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vertical="top" wrapText="1"/>
    </xf>
    <xf numFmtId="0" fontId="10" fillId="0" borderId="1" xfId="2" applyFont="1" applyFill="1" applyBorder="1" applyAlignment="1">
      <alignment vertical="center"/>
    </xf>
    <xf numFmtId="165" fontId="10" fillId="0" borderId="1" xfId="3" applyNumberFormat="1" applyFont="1" applyFill="1" applyBorder="1" applyAlignment="1">
      <alignment vertical="center"/>
    </xf>
    <xf numFmtId="4" fontId="10" fillId="0" borderId="1" xfId="3" applyNumberFormat="1" applyFont="1" applyFill="1" applyBorder="1" applyAlignment="1" applyProtection="1">
      <alignment vertical="center"/>
      <protection locked="0"/>
    </xf>
    <xf numFmtId="4" fontId="10" fillId="0" borderId="1" xfId="3" applyNumberFormat="1" applyFont="1" applyFill="1" applyBorder="1" applyAlignment="1">
      <alignment vertical="center"/>
    </xf>
    <xf numFmtId="0" fontId="13" fillId="0" borderId="0" xfId="2" applyFont="1" applyAlignment="1"/>
    <xf numFmtId="16" fontId="14" fillId="3" borderId="1" xfId="2" applyNumberFormat="1" applyFont="1" applyFill="1" applyBorder="1" applyAlignment="1">
      <alignment horizontal="center" vertical="top"/>
    </xf>
    <xf numFmtId="0" fontId="14" fillId="3" borderId="1" xfId="2" applyFont="1" applyFill="1" applyBorder="1" applyAlignment="1">
      <alignment horizontal="justify" vertical="top" wrapText="1"/>
    </xf>
    <xf numFmtId="0" fontId="13" fillId="3" borderId="1" xfId="2" applyFont="1" applyFill="1" applyBorder="1" applyAlignment="1">
      <alignment horizontal="center" vertical="center"/>
    </xf>
    <xf numFmtId="165" fontId="13" fillId="3" borderId="1" xfId="3" applyNumberFormat="1" applyFont="1" applyFill="1" applyBorder="1" applyAlignment="1">
      <alignment vertical="center"/>
    </xf>
    <xf numFmtId="4" fontId="13" fillId="3" borderId="1" xfId="3" applyNumberFormat="1" applyFont="1" applyFill="1" applyBorder="1" applyAlignment="1" applyProtection="1">
      <alignment vertical="center"/>
      <protection locked="0"/>
    </xf>
    <xf numFmtId="4" fontId="13" fillId="3" borderId="1" xfId="3" applyNumberFormat="1" applyFont="1" applyFill="1" applyBorder="1" applyAlignment="1">
      <alignment vertical="center"/>
    </xf>
    <xf numFmtId="164" fontId="13" fillId="0" borderId="0" xfId="1" applyFont="1" applyAlignment="1"/>
    <xf numFmtId="0" fontId="13" fillId="0" borderId="0" xfId="2" applyFont="1" applyFill="1" applyAlignment="1"/>
    <xf numFmtId="0" fontId="2" fillId="0" borderId="0" xfId="2" applyFont="1"/>
    <xf numFmtId="165" fontId="10" fillId="0" borderId="1" xfId="3" applyNumberFormat="1" applyFont="1" applyBorder="1" applyAlignment="1">
      <alignment vertical="center"/>
    </xf>
    <xf numFmtId="164" fontId="2" fillId="0" borderId="0" xfId="1" applyFont="1"/>
    <xf numFmtId="0" fontId="12" fillId="4" borderId="3" xfId="0" applyFont="1" applyFill="1" applyBorder="1" applyAlignment="1" applyProtection="1"/>
    <xf numFmtId="0" fontId="12" fillId="4" borderId="4" xfId="0" applyFont="1" applyFill="1" applyBorder="1" applyAlignment="1" applyProtection="1"/>
    <xf numFmtId="0" fontId="7" fillId="0" borderId="0" xfId="0" applyFont="1"/>
    <xf numFmtId="0" fontId="15" fillId="3" borderId="2" xfId="0" applyFont="1" applyFill="1" applyBorder="1" applyAlignment="1">
      <alignment horizontal="left" vertical="center"/>
    </xf>
    <xf numFmtId="164" fontId="7" fillId="0" borderId="0" xfId="1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 applyProtection="1">
      <alignment horizontal="center" vertical="center"/>
      <protection locked="0"/>
    </xf>
    <xf numFmtId="4" fontId="5" fillId="3" borderId="1" xfId="0" applyNumberFormat="1" applyFont="1" applyFill="1" applyBorder="1" applyAlignment="1">
      <alignment horizontal="center" vertical="center"/>
    </xf>
    <xf numFmtId="164" fontId="4" fillId="0" borderId="0" xfId="1"/>
    <xf numFmtId="0" fontId="4" fillId="0" borderId="0" xfId="0" applyFont="1" applyAlignment="1">
      <alignment vertical="center"/>
    </xf>
    <xf numFmtId="164" fontId="4" fillId="0" borderId="0" xfId="1" applyAlignment="1">
      <alignment vertical="center"/>
    </xf>
    <xf numFmtId="49" fontId="5" fillId="2" borderId="1" xfId="0" quotePrefix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 applyProtection="1">
      <alignment vertical="center"/>
      <protection locked="0"/>
    </xf>
    <xf numFmtId="164" fontId="5" fillId="2" borderId="1" xfId="1" applyFont="1" applyFill="1" applyBorder="1" applyAlignment="1">
      <alignment vertical="center"/>
    </xf>
    <xf numFmtId="0" fontId="8" fillId="0" borderId="0" xfId="2" applyFont="1" applyAlignment="1">
      <alignment horizont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/>
    </xf>
    <xf numFmtId="165" fontId="12" fillId="0" borderId="0" xfId="3" applyNumberFormat="1" applyFont="1" applyAlignment="1">
      <alignment horizontal="right" vertical="center"/>
    </xf>
    <xf numFmtId="4" fontId="12" fillId="0" borderId="0" xfId="3" applyNumberFormat="1" applyFont="1" applyAlignment="1" applyProtection="1">
      <alignment horizontal="right" vertical="center"/>
      <protection locked="0"/>
    </xf>
    <xf numFmtId="4" fontId="10" fillId="0" borderId="0" xfId="3" applyNumberFormat="1" applyFont="1" applyAlignment="1">
      <alignment vertical="center"/>
    </xf>
    <xf numFmtId="0" fontId="2" fillId="0" borderId="0" xfId="2" applyFont="1" applyAlignment="1">
      <alignment horizontal="center" vertical="top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vertical="center"/>
    </xf>
    <xf numFmtId="165" fontId="10" fillId="0" borderId="0" xfId="3" applyNumberFormat="1" applyFont="1" applyAlignment="1">
      <alignment vertical="center"/>
    </xf>
    <xf numFmtId="4" fontId="10" fillId="0" borderId="0" xfId="3" applyNumberFormat="1" applyFont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top"/>
    </xf>
    <xf numFmtId="0" fontId="10" fillId="0" borderId="1" xfId="2" applyFont="1" applyBorder="1" applyAlignment="1">
      <alignment vertical="top" wrapText="1"/>
    </xf>
    <xf numFmtId="0" fontId="10" fillId="0" borderId="1" xfId="2" applyFont="1" applyBorder="1" applyAlignment="1">
      <alignment vertical="center"/>
    </xf>
    <xf numFmtId="4" fontId="10" fillId="0" borderId="1" xfId="3" applyNumberFormat="1" applyFont="1" applyBorder="1" applyAlignment="1" applyProtection="1">
      <alignment vertical="center"/>
      <protection locked="0"/>
    </xf>
    <xf numFmtId="4" fontId="10" fillId="0" borderId="1" xfId="3" applyNumberFormat="1" applyFont="1" applyBorder="1" applyAlignment="1">
      <alignment vertical="center"/>
    </xf>
    <xf numFmtId="0" fontId="13" fillId="0" borderId="0" xfId="2" applyFont="1"/>
    <xf numFmtId="0" fontId="14" fillId="3" borderId="1" xfId="2" applyFont="1" applyFill="1" applyBorder="1" applyAlignment="1">
      <alignment horizontal="center" vertical="top"/>
    </xf>
    <xf numFmtId="0" fontId="16" fillId="3" borderId="1" xfId="2" applyFont="1" applyFill="1" applyBorder="1" applyAlignment="1">
      <alignment vertical="center"/>
    </xf>
    <xf numFmtId="0" fontId="13" fillId="3" borderId="1" xfId="2" applyFont="1" applyFill="1" applyBorder="1" applyAlignment="1">
      <alignment vertical="center"/>
    </xf>
    <xf numFmtId="164" fontId="13" fillId="0" borderId="0" xfId="1" applyFont="1"/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wrapText="1"/>
    </xf>
    <xf numFmtId="0" fontId="14" fillId="3" borderId="1" xfId="2" applyFont="1" applyFill="1" applyBorder="1" applyAlignment="1">
      <alignment wrapText="1"/>
    </xf>
    <xf numFmtId="0" fontId="2" fillId="0" borderId="0" xfId="4" applyFont="1"/>
    <xf numFmtId="4" fontId="2" fillId="0" borderId="0" xfId="2" applyNumberFormat="1" applyFont="1"/>
    <xf numFmtId="0" fontId="6" fillId="0" borderId="0" xfId="5" applyFont="1"/>
    <xf numFmtId="0" fontId="4" fillId="5" borderId="5" xfId="5" applyFill="1" applyBorder="1"/>
    <xf numFmtId="0" fontId="3" fillId="0" borderId="0" xfId="5" applyFont="1"/>
    <xf numFmtId="0" fontId="4" fillId="0" borderId="2" xfId="2" applyFont="1" applyFill="1" applyBorder="1" applyAlignment="1">
      <alignment horizontal="left" vertical="top" wrapText="1"/>
    </xf>
    <xf numFmtId="0" fontId="4" fillId="0" borderId="3" xfId="2" applyFont="1" applyFill="1" applyBorder="1" applyAlignment="1">
      <alignment horizontal="left" vertical="top" wrapText="1"/>
    </xf>
    <xf numFmtId="0" fontId="4" fillId="0" borderId="4" xfId="2" applyFont="1" applyFill="1" applyBorder="1" applyAlignment="1">
      <alignment horizontal="left" vertical="top" wrapText="1"/>
    </xf>
    <xf numFmtId="0" fontId="2" fillId="0" borderId="0" xfId="4" applyFont="1" applyFill="1"/>
    <xf numFmtId="164" fontId="2" fillId="0" borderId="0" xfId="1" applyFont="1" applyFill="1"/>
    <xf numFmtId="164" fontId="17" fillId="0" borderId="1" xfId="1" applyFont="1" applyBorder="1" applyAlignment="1">
      <alignment horizontal="center" vertical="top"/>
    </xf>
    <xf numFmtId="0" fontId="15" fillId="0" borderId="1" xfId="2" applyFont="1" applyFill="1" applyBorder="1" applyAlignment="1">
      <alignment horizontal="center" vertical="top"/>
    </xf>
    <xf numFmtId="0" fontId="15" fillId="0" borderId="1" xfId="2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7" fillId="0" borderId="1" xfId="2" applyFont="1" applyFill="1" applyBorder="1" applyAlignment="1">
      <alignment horizontal="right" vertical="center"/>
    </xf>
    <xf numFmtId="0" fontId="7" fillId="0" borderId="1" xfId="2" applyFont="1" applyFill="1" applyBorder="1" applyAlignment="1">
      <alignment horizontal="center" vertical="top"/>
    </xf>
    <xf numFmtId="164" fontId="7" fillId="0" borderId="1" xfId="1" applyFont="1" applyFill="1" applyBorder="1" applyAlignment="1">
      <alignment vertical="top"/>
    </xf>
    <xf numFmtId="0" fontId="3" fillId="5" borderId="4" xfId="2" applyFont="1" applyFill="1" applyBorder="1" applyAlignment="1">
      <alignment vertical="top" wrapText="1"/>
    </xf>
    <xf numFmtId="49" fontId="5" fillId="3" borderId="1" xfId="0" quotePrefix="1" applyNumberFormat="1" applyFont="1" applyFill="1" applyBorder="1" applyAlignment="1">
      <alignment horizontal="center" vertical="top"/>
    </xf>
    <xf numFmtId="4" fontId="7" fillId="0" borderId="1" xfId="6" applyNumberFormat="1" applyFont="1" applyBorder="1" applyAlignment="1" applyProtection="1">
      <alignment horizontal="right" vertical="top"/>
      <protection locked="0"/>
    </xf>
    <xf numFmtId="16" fontId="18" fillId="3" borderId="1" xfId="2" applyNumberFormat="1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justify" vertical="center" wrapText="1"/>
    </xf>
    <xf numFmtId="0" fontId="19" fillId="3" borderId="1" xfId="2" applyFont="1" applyFill="1" applyBorder="1" applyAlignment="1">
      <alignment horizontal="center" vertical="center"/>
    </xf>
    <xf numFmtId="165" fontId="19" fillId="3" borderId="1" xfId="3" applyNumberFormat="1" applyFont="1" applyFill="1" applyBorder="1" applyAlignment="1">
      <alignment vertical="center"/>
    </xf>
    <xf numFmtId="4" fontId="19" fillId="3" borderId="1" xfId="3" applyNumberFormat="1" applyFont="1" applyFill="1" applyBorder="1" applyAlignment="1" applyProtection="1">
      <alignment vertical="center"/>
      <protection locked="0"/>
    </xf>
    <xf numFmtId="164" fontId="18" fillId="3" borderId="1" xfId="1" applyFont="1" applyFill="1" applyBorder="1" applyAlignment="1">
      <alignment vertical="center"/>
    </xf>
    <xf numFmtId="0" fontId="18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vertical="center"/>
    </xf>
    <xf numFmtId="165" fontId="18" fillId="3" borderId="1" xfId="3" applyNumberFormat="1" applyFont="1" applyFill="1" applyBorder="1" applyAlignment="1">
      <alignment vertical="center"/>
    </xf>
    <xf numFmtId="4" fontId="18" fillId="3" borderId="1" xfId="3" applyNumberFormat="1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5" fontId="4" fillId="3" borderId="1" xfId="0" applyNumberFormat="1" applyFont="1" applyFill="1" applyBorder="1" applyAlignment="1">
      <alignment vertical="top" wrapText="1"/>
    </xf>
    <xf numFmtId="4" fontId="5" fillId="3" borderId="1" xfId="0" applyNumberFormat="1" applyFont="1" applyFill="1" applyBorder="1" applyAlignment="1" applyProtection="1">
      <alignment vertical="top"/>
      <protection locked="0"/>
    </xf>
    <xf numFmtId="164" fontId="5" fillId="3" borderId="1" xfId="1" applyFont="1" applyFill="1" applyBorder="1" applyAlignment="1">
      <alignment vertical="top"/>
    </xf>
    <xf numFmtId="9" fontId="5" fillId="3" borderId="1" xfId="0" applyNumberFormat="1" applyFont="1" applyFill="1" applyBorder="1" applyAlignment="1">
      <alignment vertical="top" wrapText="1"/>
    </xf>
    <xf numFmtId="0" fontId="2" fillId="6" borderId="1" xfId="2" applyFont="1" applyFill="1" applyBorder="1" applyAlignment="1">
      <alignment horizontal="center" vertical="top"/>
    </xf>
    <xf numFmtId="164" fontId="10" fillId="6" borderId="1" xfId="1" applyFont="1" applyFill="1" applyBorder="1" applyAlignment="1" applyProtection="1">
      <alignment vertical="center"/>
      <protection locked="0"/>
    </xf>
    <xf numFmtId="164" fontId="10" fillId="6" borderId="1" xfId="1" applyFont="1" applyFill="1" applyBorder="1" applyAlignment="1">
      <alignment vertical="center"/>
    </xf>
    <xf numFmtId="0" fontId="10" fillId="6" borderId="1" xfId="4" applyFont="1" applyFill="1" applyBorder="1" applyAlignment="1">
      <alignment horizontal="center" vertical="center" wrapText="1"/>
    </xf>
    <xf numFmtId="165" fontId="10" fillId="6" borderId="1" xfId="3" applyNumberFormat="1" applyFont="1" applyFill="1" applyBorder="1" applyAlignment="1">
      <alignment vertical="center" wrapText="1"/>
    </xf>
    <xf numFmtId="0" fontId="10" fillId="6" borderId="1" xfId="5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justify" vertical="top" wrapText="1"/>
    </xf>
    <xf numFmtId="0" fontId="10" fillId="0" borderId="1" xfId="2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vertical="center"/>
    </xf>
    <xf numFmtId="0" fontId="10" fillId="0" borderId="1" xfId="2" applyFont="1" applyFill="1" applyBorder="1" applyAlignment="1">
      <alignment horizontal="left" vertical="top" wrapText="1"/>
    </xf>
    <xf numFmtId="0" fontId="10" fillId="0" borderId="1" xfId="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10" fillId="0" borderId="1" xfId="5" applyFont="1" applyFill="1" applyBorder="1" applyAlignment="1">
      <alignment wrapText="1"/>
    </xf>
    <xf numFmtId="0" fontId="10" fillId="0" borderId="1" xfId="0" applyFont="1" applyBorder="1" applyAlignment="1">
      <alignment horizontal="justify" vertical="top" wrapText="1"/>
    </xf>
    <xf numFmtId="0" fontId="3" fillId="7" borderId="4" xfId="0" applyFont="1" applyFill="1" applyBorder="1" applyAlignment="1">
      <alignment vertical="top" wrapText="1"/>
    </xf>
    <xf numFmtId="0" fontId="2" fillId="0" borderId="1" xfId="2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64" fontId="10" fillId="0" borderId="1" xfId="1" applyFont="1" applyFill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43" fontId="2" fillId="0" borderId="0" xfId="2" applyNumberFormat="1" applyFont="1"/>
    <xf numFmtId="0" fontId="3" fillId="5" borderId="3" xfId="2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5" borderId="1" xfId="2" applyFont="1" applyFill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top" wrapText="1"/>
    </xf>
    <xf numFmtId="2" fontId="17" fillId="0" borderId="1" xfId="0" applyNumberFormat="1" applyFont="1" applyBorder="1" applyAlignment="1">
      <alignment horizontal="center" vertical="top"/>
    </xf>
    <xf numFmtId="0" fontId="15" fillId="0" borderId="2" xfId="2" applyFont="1" applyFill="1" applyBorder="1" applyAlignment="1">
      <alignment horizontal="center" vertical="top"/>
    </xf>
    <xf numFmtId="0" fontId="5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right" vertical="top" wrapText="1"/>
    </xf>
    <xf numFmtId="0" fontId="7" fillId="0" borderId="1" xfId="2" applyFont="1" applyFill="1" applyBorder="1" applyAlignment="1">
      <alignment horizontal="right" vertical="top"/>
    </xf>
    <xf numFmtId="2" fontId="4" fillId="0" borderId="3" xfId="2" applyNumberFormat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top" wrapText="1"/>
    </xf>
    <xf numFmtId="2" fontId="4" fillId="0" borderId="1" xfId="2" applyNumberFormat="1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left" vertical="top" wrapText="1"/>
    </xf>
    <xf numFmtId="165" fontId="10" fillId="0" borderId="1" xfId="3" applyNumberFormat="1" applyFont="1" applyFill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 wrapText="1"/>
    </xf>
    <xf numFmtId="164" fontId="10" fillId="0" borderId="1" xfId="1" applyFont="1" applyFill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 applyProtection="1">
      <alignment horizontal="center" vertical="center"/>
      <protection locked="0"/>
    </xf>
    <xf numFmtId="164" fontId="10" fillId="0" borderId="1" xfId="0" applyNumberFormat="1" applyFont="1" applyFill="1" applyBorder="1" applyAlignment="1" applyProtection="1">
      <alignment horizontal="center" vertical="center"/>
      <protection locked="0"/>
    </xf>
    <xf numFmtId="2" fontId="22" fillId="0" borderId="1" xfId="0" applyNumberFormat="1" applyFont="1" applyBorder="1" applyAlignment="1">
      <alignment horizontal="center" vertical="center"/>
    </xf>
    <xf numFmtId="164" fontId="17" fillId="0" borderId="1" xfId="1" applyFont="1" applyBorder="1" applyAlignment="1">
      <alignment horizontal="center" vertical="center"/>
    </xf>
    <xf numFmtId="164" fontId="7" fillId="0" borderId="1" xfId="1" applyFont="1" applyFill="1" applyBorder="1" applyAlignment="1">
      <alignment vertical="center"/>
    </xf>
    <xf numFmtId="4" fontId="7" fillId="0" borderId="1" xfId="6" applyNumberFormat="1" applyFont="1" applyBorder="1" applyAlignment="1" applyProtection="1">
      <alignment horizontal="right" vertical="center"/>
      <protection locked="0"/>
    </xf>
    <xf numFmtId="4" fontId="7" fillId="0" borderId="1" xfId="6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4" fontId="7" fillId="0" borderId="1" xfId="6" applyNumberFormat="1" applyFont="1" applyBorder="1" applyAlignment="1" applyProtection="1">
      <alignment horizontal="center" vertical="top"/>
      <protection locked="0"/>
    </xf>
    <xf numFmtId="164" fontId="10" fillId="0" borderId="1" xfId="1" applyFont="1" applyFill="1" applyBorder="1" applyAlignment="1" applyProtection="1">
      <alignment vertical="center"/>
      <protection locked="0"/>
    </xf>
    <xf numFmtId="0" fontId="7" fillId="0" borderId="2" xfId="2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7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9" xfId="2" applyFont="1" applyBorder="1" applyAlignment="1">
      <alignment horizontal="center" vertical="top"/>
    </xf>
    <xf numFmtId="49" fontId="5" fillId="4" borderId="2" xfId="0" applyNumberFormat="1" applyFont="1" applyFill="1" applyBorder="1" applyAlignment="1">
      <alignment horizontal="left" vertical="center"/>
    </xf>
    <xf numFmtId="0" fontId="0" fillId="0" borderId="3" xfId="0" applyBorder="1" applyAlignment="1"/>
    <xf numFmtId="49" fontId="5" fillId="4" borderId="3" xfId="0" applyNumberFormat="1" applyFont="1" applyFill="1" applyBorder="1" applyAlignment="1">
      <alignment horizontal="left" vertical="center"/>
    </xf>
    <xf numFmtId="0" fontId="4" fillId="5" borderId="2" xfId="2" applyFont="1" applyFill="1" applyBorder="1" applyAlignment="1">
      <alignment horizontal="left" vertical="top" wrapText="1"/>
    </xf>
    <xf numFmtId="0" fontId="4" fillId="5" borderId="3" xfId="2" applyFont="1" applyFill="1" applyBorder="1" applyAlignment="1">
      <alignment horizontal="left" vertical="top" wrapText="1"/>
    </xf>
    <xf numFmtId="0" fontId="4" fillId="5" borderId="4" xfId="2" applyFont="1" applyFill="1" applyBorder="1" applyAlignment="1">
      <alignment horizontal="left" vertical="top" wrapText="1"/>
    </xf>
    <xf numFmtId="165" fontId="10" fillId="0" borderId="9" xfId="3" applyNumberFormat="1" applyFont="1" applyFill="1" applyBorder="1" applyAlignment="1">
      <alignment horizontal="right" vertical="center" wrapText="1"/>
    </xf>
    <xf numFmtId="165" fontId="10" fillId="0" borderId="9" xfId="3" applyNumberFormat="1" applyFont="1" applyFill="1" applyBorder="1" applyAlignment="1">
      <alignment horizontal="right" vertical="center"/>
    </xf>
    <xf numFmtId="0" fontId="20" fillId="6" borderId="1" xfId="0" applyFont="1" applyFill="1" applyBorder="1" applyAlignment="1">
      <alignment vertical="top" wrapText="1"/>
    </xf>
  </cellXfs>
  <cellStyles count="7">
    <cellStyle name="Navadno" xfId="0" builtinId="0"/>
    <cellStyle name="Navadno 2 2" xfId="5"/>
    <cellStyle name="Navadno 3" xfId="2"/>
    <cellStyle name="Navadno_List1" xfId="6"/>
    <cellStyle name="Navadno_VODOVOD ZA NASELJE KOROVCI" xfId="4"/>
    <cellStyle name="Vejica" xfId="1" builtinId="3"/>
    <cellStyle name="Vejic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07"/>
  <sheetViews>
    <sheetView showZeros="0" tabSelected="1" topLeftCell="A42" zoomScale="110" zoomScaleNormal="110" workbookViewId="0">
      <selection activeCell="C81" sqref="C81"/>
    </sheetView>
  </sheetViews>
  <sheetFormatPr defaultColWidth="10.42578125" defaultRowHeight="12.75" x14ac:dyDescent="0.2"/>
  <cols>
    <col min="1" max="1" width="4.42578125" style="4" customWidth="1"/>
    <col min="2" max="2" width="7.42578125" style="1" customWidth="1"/>
    <col min="3" max="3" width="43.42578125" style="54" customWidth="1"/>
    <col min="4" max="4" width="9" style="55" customWidth="1"/>
    <col min="5" max="5" width="12.140625" style="56" customWidth="1"/>
    <col min="6" max="6" width="12.140625" style="57" customWidth="1"/>
    <col min="7" max="7" width="15.42578125" style="53" customWidth="1"/>
    <col min="8" max="8" width="16" style="3" customWidth="1"/>
    <col min="9" max="9" width="26.28515625" style="4" customWidth="1"/>
    <col min="10" max="10" width="10.42578125" style="2" customWidth="1"/>
    <col min="11" max="257" width="10.42578125" style="4"/>
    <col min="258" max="258" width="7.42578125" style="4" customWidth="1"/>
    <col min="259" max="259" width="37.42578125" style="4" customWidth="1"/>
    <col min="260" max="260" width="10.42578125" style="4"/>
    <col min="261" max="261" width="9.28515625" style="4" customWidth="1"/>
    <col min="262" max="263" width="12.140625" style="4" customWidth="1"/>
    <col min="264" max="264" width="16" style="4" customWidth="1"/>
    <col min="265" max="265" width="26.28515625" style="4" customWidth="1"/>
    <col min="266" max="513" width="10.42578125" style="4"/>
    <col min="514" max="514" width="7.42578125" style="4" customWidth="1"/>
    <col min="515" max="515" width="37.42578125" style="4" customWidth="1"/>
    <col min="516" max="516" width="10.42578125" style="4"/>
    <col min="517" max="517" width="9.28515625" style="4" customWidth="1"/>
    <col min="518" max="519" width="12.140625" style="4" customWidth="1"/>
    <col min="520" max="520" width="16" style="4" customWidth="1"/>
    <col min="521" max="521" width="26.28515625" style="4" customWidth="1"/>
    <col min="522" max="769" width="10.42578125" style="4"/>
    <col min="770" max="770" width="7.42578125" style="4" customWidth="1"/>
    <col min="771" max="771" width="37.42578125" style="4" customWidth="1"/>
    <col min="772" max="772" width="10.42578125" style="4"/>
    <col min="773" max="773" width="9.28515625" style="4" customWidth="1"/>
    <col min="774" max="775" width="12.140625" style="4" customWidth="1"/>
    <col min="776" max="776" width="16" style="4" customWidth="1"/>
    <col min="777" max="777" width="26.28515625" style="4" customWidth="1"/>
    <col min="778" max="1025" width="10.42578125" style="4"/>
    <col min="1026" max="1026" width="7.42578125" style="4" customWidth="1"/>
    <col min="1027" max="1027" width="37.42578125" style="4" customWidth="1"/>
    <col min="1028" max="1028" width="10.42578125" style="4"/>
    <col min="1029" max="1029" width="9.28515625" style="4" customWidth="1"/>
    <col min="1030" max="1031" width="12.140625" style="4" customWidth="1"/>
    <col min="1032" max="1032" width="16" style="4" customWidth="1"/>
    <col min="1033" max="1033" width="26.28515625" style="4" customWidth="1"/>
    <col min="1034" max="1281" width="10.42578125" style="4"/>
    <col min="1282" max="1282" width="7.42578125" style="4" customWidth="1"/>
    <col min="1283" max="1283" width="37.42578125" style="4" customWidth="1"/>
    <col min="1284" max="1284" width="10.42578125" style="4"/>
    <col min="1285" max="1285" width="9.28515625" style="4" customWidth="1"/>
    <col min="1286" max="1287" width="12.140625" style="4" customWidth="1"/>
    <col min="1288" max="1288" width="16" style="4" customWidth="1"/>
    <col min="1289" max="1289" width="26.28515625" style="4" customWidth="1"/>
    <col min="1290" max="1537" width="10.42578125" style="4"/>
    <col min="1538" max="1538" width="7.42578125" style="4" customWidth="1"/>
    <col min="1539" max="1539" width="37.42578125" style="4" customWidth="1"/>
    <col min="1540" max="1540" width="10.42578125" style="4"/>
    <col min="1541" max="1541" width="9.28515625" style="4" customWidth="1"/>
    <col min="1542" max="1543" width="12.140625" style="4" customWidth="1"/>
    <col min="1544" max="1544" width="16" style="4" customWidth="1"/>
    <col min="1545" max="1545" width="26.28515625" style="4" customWidth="1"/>
    <col min="1546" max="1793" width="10.42578125" style="4"/>
    <col min="1794" max="1794" width="7.42578125" style="4" customWidth="1"/>
    <col min="1795" max="1795" width="37.42578125" style="4" customWidth="1"/>
    <col min="1796" max="1796" width="10.42578125" style="4"/>
    <col min="1797" max="1797" width="9.28515625" style="4" customWidth="1"/>
    <col min="1798" max="1799" width="12.140625" style="4" customWidth="1"/>
    <col min="1800" max="1800" width="16" style="4" customWidth="1"/>
    <col min="1801" max="1801" width="26.28515625" style="4" customWidth="1"/>
    <col min="1802" max="2049" width="10.42578125" style="4"/>
    <col min="2050" max="2050" width="7.42578125" style="4" customWidth="1"/>
    <col min="2051" max="2051" width="37.42578125" style="4" customWidth="1"/>
    <col min="2052" max="2052" width="10.42578125" style="4"/>
    <col min="2053" max="2053" width="9.28515625" style="4" customWidth="1"/>
    <col min="2054" max="2055" width="12.140625" style="4" customWidth="1"/>
    <col min="2056" max="2056" width="16" style="4" customWidth="1"/>
    <col min="2057" max="2057" width="26.28515625" style="4" customWidth="1"/>
    <col min="2058" max="2305" width="10.42578125" style="4"/>
    <col min="2306" max="2306" width="7.42578125" style="4" customWidth="1"/>
    <col min="2307" max="2307" width="37.42578125" style="4" customWidth="1"/>
    <col min="2308" max="2308" width="10.42578125" style="4"/>
    <col min="2309" max="2309" width="9.28515625" style="4" customWidth="1"/>
    <col min="2310" max="2311" width="12.140625" style="4" customWidth="1"/>
    <col min="2312" max="2312" width="16" style="4" customWidth="1"/>
    <col min="2313" max="2313" width="26.28515625" style="4" customWidth="1"/>
    <col min="2314" max="2561" width="10.42578125" style="4"/>
    <col min="2562" max="2562" width="7.42578125" style="4" customWidth="1"/>
    <col min="2563" max="2563" width="37.42578125" style="4" customWidth="1"/>
    <col min="2564" max="2564" width="10.42578125" style="4"/>
    <col min="2565" max="2565" width="9.28515625" style="4" customWidth="1"/>
    <col min="2566" max="2567" width="12.140625" style="4" customWidth="1"/>
    <col min="2568" max="2568" width="16" style="4" customWidth="1"/>
    <col min="2569" max="2569" width="26.28515625" style="4" customWidth="1"/>
    <col min="2570" max="2817" width="10.42578125" style="4"/>
    <col min="2818" max="2818" width="7.42578125" style="4" customWidth="1"/>
    <col min="2819" max="2819" width="37.42578125" style="4" customWidth="1"/>
    <col min="2820" max="2820" width="10.42578125" style="4"/>
    <col min="2821" max="2821" width="9.28515625" style="4" customWidth="1"/>
    <col min="2822" max="2823" width="12.140625" style="4" customWidth="1"/>
    <col min="2824" max="2824" width="16" style="4" customWidth="1"/>
    <col min="2825" max="2825" width="26.28515625" style="4" customWidth="1"/>
    <col min="2826" max="3073" width="10.42578125" style="4"/>
    <col min="3074" max="3074" width="7.42578125" style="4" customWidth="1"/>
    <col min="3075" max="3075" width="37.42578125" style="4" customWidth="1"/>
    <col min="3076" max="3076" width="10.42578125" style="4"/>
    <col min="3077" max="3077" width="9.28515625" style="4" customWidth="1"/>
    <col min="3078" max="3079" width="12.140625" style="4" customWidth="1"/>
    <col min="3080" max="3080" width="16" style="4" customWidth="1"/>
    <col min="3081" max="3081" width="26.28515625" style="4" customWidth="1"/>
    <col min="3082" max="3329" width="10.42578125" style="4"/>
    <col min="3330" max="3330" width="7.42578125" style="4" customWidth="1"/>
    <col min="3331" max="3331" width="37.42578125" style="4" customWidth="1"/>
    <col min="3332" max="3332" width="10.42578125" style="4"/>
    <col min="3333" max="3333" width="9.28515625" style="4" customWidth="1"/>
    <col min="3334" max="3335" width="12.140625" style="4" customWidth="1"/>
    <col min="3336" max="3336" width="16" style="4" customWidth="1"/>
    <col min="3337" max="3337" width="26.28515625" style="4" customWidth="1"/>
    <col min="3338" max="3585" width="10.42578125" style="4"/>
    <col min="3586" max="3586" width="7.42578125" style="4" customWidth="1"/>
    <col min="3587" max="3587" width="37.42578125" style="4" customWidth="1"/>
    <col min="3588" max="3588" width="10.42578125" style="4"/>
    <col min="3589" max="3589" width="9.28515625" style="4" customWidth="1"/>
    <col min="3590" max="3591" width="12.140625" style="4" customWidth="1"/>
    <col min="3592" max="3592" width="16" style="4" customWidth="1"/>
    <col min="3593" max="3593" width="26.28515625" style="4" customWidth="1"/>
    <col min="3594" max="3841" width="10.42578125" style="4"/>
    <col min="3842" max="3842" width="7.42578125" style="4" customWidth="1"/>
    <col min="3843" max="3843" width="37.42578125" style="4" customWidth="1"/>
    <col min="3844" max="3844" width="10.42578125" style="4"/>
    <col min="3845" max="3845" width="9.28515625" style="4" customWidth="1"/>
    <col min="3846" max="3847" width="12.140625" style="4" customWidth="1"/>
    <col min="3848" max="3848" width="16" style="4" customWidth="1"/>
    <col min="3849" max="3849" width="26.28515625" style="4" customWidth="1"/>
    <col min="3850" max="4097" width="10.42578125" style="4"/>
    <col min="4098" max="4098" width="7.42578125" style="4" customWidth="1"/>
    <col min="4099" max="4099" width="37.42578125" style="4" customWidth="1"/>
    <col min="4100" max="4100" width="10.42578125" style="4"/>
    <col min="4101" max="4101" width="9.28515625" style="4" customWidth="1"/>
    <col min="4102" max="4103" width="12.140625" style="4" customWidth="1"/>
    <col min="4104" max="4104" width="16" style="4" customWidth="1"/>
    <col min="4105" max="4105" width="26.28515625" style="4" customWidth="1"/>
    <col min="4106" max="4353" width="10.42578125" style="4"/>
    <col min="4354" max="4354" width="7.42578125" style="4" customWidth="1"/>
    <col min="4355" max="4355" width="37.42578125" style="4" customWidth="1"/>
    <col min="4356" max="4356" width="10.42578125" style="4"/>
    <col min="4357" max="4357" width="9.28515625" style="4" customWidth="1"/>
    <col min="4358" max="4359" width="12.140625" style="4" customWidth="1"/>
    <col min="4360" max="4360" width="16" style="4" customWidth="1"/>
    <col min="4361" max="4361" width="26.28515625" style="4" customWidth="1"/>
    <col min="4362" max="4609" width="10.42578125" style="4"/>
    <col min="4610" max="4610" width="7.42578125" style="4" customWidth="1"/>
    <col min="4611" max="4611" width="37.42578125" style="4" customWidth="1"/>
    <col min="4612" max="4612" width="10.42578125" style="4"/>
    <col min="4613" max="4613" width="9.28515625" style="4" customWidth="1"/>
    <col min="4614" max="4615" width="12.140625" style="4" customWidth="1"/>
    <col min="4616" max="4616" width="16" style="4" customWidth="1"/>
    <col min="4617" max="4617" width="26.28515625" style="4" customWidth="1"/>
    <col min="4618" max="4865" width="10.42578125" style="4"/>
    <col min="4866" max="4866" width="7.42578125" style="4" customWidth="1"/>
    <col min="4867" max="4867" width="37.42578125" style="4" customWidth="1"/>
    <col min="4868" max="4868" width="10.42578125" style="4"/>
    <col min="4869" max="4869" width="9.28515625" style="4" customWidth="1"/>
    <col min="4870" max="4871" width="12.140625" style="4" customWidth="1"/>
    <col min="4872" max="4872" width="16" style="4" customWidth="1"/>
    <col min="4873" max="4873" width="26.28515625" style="4" customWidth="1"/>
    <col min="4874" max="5121" width="10.42578125" style="4"/>
    <col min="5122" max="5122" width="7.42578125" style="4" customWidth="1"/>
    <col min="5123" max="5123" width="37.42578125" style="4" customWidth="1"/>
    <col min="5124" max="5124" width="10.42578125" style="4"/>
    <col min="5125" max="5125" width="9.28515625" style="4" customWidth="1"/>
    <col min="5126" max="5127" width="12.140625" style="4" customWidth="1"/>
    <col min="5128" max="5128" width="16" style="4" customWidth="1"/>
    <col min="5129" max="5129" width="26.28515625" style="4" customWidth="1"/>
    <col min="5130" max="5377" width="10.42578125" style="4"/>
    <col min="5378" max="5378" width="7.42578125" style="4" customWidth="1"/>
    <col min="5379" max="5379" width="37.42578125" style="4" customWidth="1"/>
    <col min="5380" max="5380" width="10.42578125" style="4"/>
    <col min="5381" max="5381" width="9.28515625" style="4" customWidth="1"/>
    <col min="5382" max="5383" width="12.140625" style="4" customWidth="1"/>
    <col min="5384" max="5384" width="16" style="4" customWidth="1"/>
    <col min="5385" max="5385" width="26.28515625" style="4" customWidth="1"/>
    <col min="5386" max="5633" width="10.42578125" style="4"/>
    <col min="5634" max="5634" width="7.42578125" style="4" customWidth="1"/>
    <col min="5635" max="5635" width="37.42578125" style="4" customWidth="1"/>
    <col min="5636" max="5636" width="10.42578125" style="4"/>
    <col min="5637" max="5637" width="9.28515625" style="4" customWidth="1"/>
    <col min="5638" max="5639" width="12.140625" style="4" customWidth="1"/>
    <col min="5640" max="5640" width="16" style="4" customWidth="1"/>
    <col min="5641" max="5641" width="26.28515625" style="4" customWidth="1"/>
    <col min="5642" max="5889" width="10.42578125" style="4"/>
    <col min="5890" max="5890" width="7.42578125" style="4" customWidth="1"/>
    <col min="5891" max="5891" width="37.42578125" style="4" customWidth="1"/>
    <col min="5892" max="5892" width="10.42578125" style="4"/>
    <col min="5893" max="5893" width="9.28515625" style="4" customWidth="1"/>
    <col min="5894" max="5895" width="12.140625" style="4" customWidth="1"/>
    <col min="5896" max="5896" width="16" style="4" customWidth="1"/>
    <col min="5897" max="5897" width="26.28515625" style="4" customWidth="1"/>
    <col min="5898" max="6145" width="10.42578125" style="4"/>
    <col min="6146" max="6146" width="7.42578125" style="4" customWidth="1"/>
    <col min="6147" max="6147" width="37.42578125" style="4" customWidth="1"/>
    <col min="6148" max="6148" width="10.42578125" style="4"/>
    <col min="6149" max="6149" width="9.28515625" style="4" customWidth="1"/>
    <col min="6150" max="6151" width="12.140625" style="4" customWidth="1"/>
    <col min="6152" max="6152" width="16" style="4" customWidth="1"/>
    <col min="6153" max="6153" width="26.28515625" style="4" customWidth="1"/>
    <col min="6154" max="6401" width="10.42578125" style="4"/>
    <col min="6402" max="6402" width="7.42578125" style="4" customWidth="1"/>
    <col min="6403" max="6403" width="37.42578125" style="4" customWidth="1"/>
    <col min="6404" max="6404" width="10.42578125" style="4"/>
    <col min="6405" max="6405" width="9.28515625" style="4" customWidth="1"/>
    <col min="6406" max="6407" width="12.140625" style="4" customWidth="1"/>
    <col min="6408" max="6408" width="16" style="4" customWidth="1"/>
    <col min="6409" max="6409" width="26.28515625" style="4" customWidth="1"/>
    <col min="6410" max="6657" width="10.42578125" style="4"/>
    <col min="6658" max="6658" width="7.42578125" style="4" customWidth="1"/>
    <col min="6659" max="6659" width="37.42578125" style="4" customWidth="1"/>
    <col min="6660" max="6660" width="10.42578125" style="4"/>
    <col min="6661" max="6661" width="9.28515625" style="4" customWidth="1"/>
    <col min="6662" max="6663" width="12.140625" style="4" customWidth="1"/>
    <col min="6664" max="6664" width="16" style="4" customWidth="1"/>
    <col min="6665" max="6665" width="26.28515625" style="4" customWidth="1"/>
    <col min="6666" max="6913" width="10.42578125" style="4"/>
    <col min="6914" max="6914" width="7.42578125" style="4" customWidth="1"/>
    <col min="6915" max="6915" width="37.42578125" style="4" customWidth="1"/>
    <col min="6916" max="6916" width="10.42578125" style="4"/>
    <col min="6917" max="6917" width="9.28515625" style="4" customWidth="1"/>
    <col min="6918" max="6919" width="12.140625" style="4" customWidth="1"/>
    <col min="6920" max="6920" width="16" style="4" customWidth="1"/>
    <col min="6921" max="6921" width="26.28515625" style="4" customWidth="1"/>
    <col min="6922" max="7169" width="10.42578125" style="4"/>
    <col min="7170" max="7170" width="7.42578125" style="4" customWidth="1"/>
    <col min="7171" max="7171" width="37.42578125" style="4" customWidth="1"/>
    <col min="7172" max="7172" width="10.42578125" style="4"/>
    <col min="7173" max="7173" width="9.28515625" style="4" customWidth="1"/>
    <col min="7174" max="7175" width="12.140625" style="4" customWidth="1"/>
    <col min="7176" max="7176" width="16" style="4" customWidth="1"/>
    <col min="7177" max="7177" width="26.28515625" style="4" customWidth="1"/>
    <col min="7178" max="7425" width="10.42578125" style="4"/>
    <col min="7426" max="7426" width="7.42578125" style="4" customWidth="1"/>
    <col min="7427" max="7427" width="37.42578125" style="4" customWidth="1"/>
    <col min="7428" max="7428" width="10.42578125" style="4"/>
    <col min="7429" max="7429" width="9.28515625" style="4" customWidth="1"/>
    <col min="7430" max="7431" width="12.140625" style="4" customWidth="1"/>
    <col min="7432" max="7432" width="16" style="4" customWidth="1"/>
    <col min="7433" max="7433" width="26.28515625" style="4" customWidth="1"/>
    <col min="7434" max="7681" width="10.42578125" style="4"/>
    <col min="7682" max="7682" width="7.42578125" style="4" customWidth="1"/>
    <col min="7683" max="7683" width="37.42578125" style="4" customWidth="1"/>
    <col min="7684" max="7684" width="10.42578125" style="4"/>
    <col min="7685" max="7685" width="9.28515625" style="4" customWidth="1"/>
    <col min="7686" max="7687" width="12.140625" style="4" customWidth="1"/>
    <col min="7688" max="7688" width="16" style="4" customWidth="1"/>
    <col min="7689" max="7689" width="26.28515625" style="4" customWidth="1"/>
    <col min="7690" max="7937" width="10.42578125" style="4"/>
    <col min="7938" max="7938" width="7.42578125" style="4" customWidth="1"/>
    <col min="7939" max="7939" width="37.42578125" style="4" customWidth="1"/>
    <col min="7940" max="7940" width="10.42578125" style="4"/>
    <col min="7941" max="7941" width="9.28515625" style="4" customWidth="1"/>
    <col min="7942" max="7943" width="12.140625" style="4" customWidth="1"/>
    <col min="7944" max="7944" width="16" style="4" customWidth="1"/>
    <col min="7945" max="7945" width="26.28515625" style="4" customWidth="1"/>
    <col min="7946" max="8193" width="10.42578125" style="4"/>
    <col min="8194" max="8194" width="7.42578125" style="4" customWidth="1"/>
    <col min="8195" max="8195" width="37.42578125" style="4" customWidth="1"/>
    <col min="8196" max="8196" width="10.42578125" style="4"/>
    <col min="8197" max="8197" width="9.28515625" style="4" customWidth="1"/>
    <col min="8198" max="8199" width="12.140625" style="4" customWidth="1"/>
    <col min="8200" max="8200" width="16" style="4" customWidth="1"/>
    <col min="8201" max="8201" width="26.28515625" style="4" customWidth="1"/>
    <col min="8202" max="8449" width="10.42578125" style="4"/>
    <col min="8450" max="8450" width="7.42578125" style="4" customWidth="1"/>
    <col min="8451" max="8451" width="37.42578125" style="4" customWidth="1"/>
    <col min="8452" max="8452" width="10.42578125" style="4"/>
    <col min="8453" max="8453" width="9.28515625" style="4" customWidth="1"/>
    <col min="8454" max="8455" width="12.140625" style="4" customWidth="1"/>
    <col min="8456" max="8456" width="16" style="4" customWidth="1"/>
    <col min="8457" max="8457" width="26.28515625" style="4" customWidth="1"/>
    <col min="8458" max="8705" width="10.42578125" style="4"/>
    <col min="8706" max="8706" width="7.42578125" style="4" customWidth="1"/>
    <col min="8707" max="8707" width="37.42578125" style="4" customWidth="1"/>
    <col min="8708" max="8708" width="10.42578125" style="4"/>
    <col min="8709" max="8709" width="9.28515625" style="4" customWidth="1"/>
    <col min="8710" max="8711" width="12.140625" style="4" customWidth="1"/>
    <col min="8712" max="8712" width="16" style="4" customWidth="1"/>
    <col min="8713" max="8713" width="26.28515625" style="4" customWidth="1"/>
    <col min="8714" max="8961" width="10.42578125" style="4"/>
    <col min="8962" max="8962" width="7.42578125" style="4" customWidth="1"/>
    <col min="8963" max="8963" width="37.42578125" style="4" customWidth="1"/>
    <col min="8964" max="8964" width="10.42578125" style="4"/>
    <col min="8965" max="8965" width="9.28515625" style="4" customWidth="1"/>
    <col min="8966" max="8967" width="12.140625" style="4" customWidth="1"/>
    <col min="8968" max="8968" width="16" style="4" customWidth="1"/>
    <col min="8969" max="8969" width="26.28515625" style="4" customWidth="1"/>
    <col min="8970" max="9217" width="10.42578125" style="4"/>
    <col min="9218" max="9218" width="7.42578125" style="4" customWidth="1"/>
    <col min="9219" max="9219" width="37.42578125" style="4" customWidth="1"/>
    <col min="9220" max="9220" width="10.42578125" style="4"/>
    <col min="9221" max="9221" width="9.28515625" style="4" customWidth="1"/>
    <col min="9222" max="9223" width="12.140625" style="4" customWidth="1"/>
    <col min="9224" max="9224" width="16" style="4" customWidth="1"/>
    <col min="9225" max="9225" width="26.28515625" style="4" customWidth="1"/>
    <col min="9226" max="9473" width="10.42578125" style="4"/>
    <col min="9474" max="9474" width="7.42578125" style="4" customWidth="1"/>
    <col min="9475" max="9475" width="37.42578125" style="4" customWidth="1"/>
    <col min="9476" max="9476" width="10.42578125" style="4"/>
    <col min="9477" max="9477" width="9.28515625" style="4" customWidth="1"/>
    <col min="9478" max="9479" width="12.140625" style="4" customWidth="1"/>
    <col min="9480" max="9480" width="16" style="4" customWidth="1"/>
    <col min="9481" max="9481" width="26.28515625" style="4" customWidth="1"/>
    <col min="9482" max="9729" width="10.42578125" style="4"/>
    <col min="9730" max="9730" width="7.42578125" style="4" customWidth="1"/>
    <col min="9731" max="9731" width="37.42578125" style="4" customWidth="1"/>
    <col min="9732" max="9732" width="10.42578125" style="4"/>
    <col min="9733" max="9733" width="9.28515625" style="4" customWidth="1"/>
    <col min="9734" max="9735" width="12.140625" style="4" customWidth="1"/>
    <col min="9736" max="9736" width="16" style="4" customWidth="1"/>
    <col min="9737" max="9737" width="26.28515625" style="4" customWidth="1"/>
    <col min="9738" max="9985" width="10.42578125" style="4"/>
    <col min="9986" max="9986" width="7.42578125" style="4" customWidth="1"/>
    <col min="9987" max="9987" width="37.42578125" style="4" customWidth="1"/>
    <col min="9988" max="9988" width="10.42578125" style="4"/>
    <col min="9989" max="9989" width="9.28515625" style="4" customWidth="1"/>
    <col min="9990" max="9991" width="12.140625" style="4" customWidth="1"/>
    <col min="9992" max="9992" width="16" style="4" customWidth="1"/>
    <col min="9993" max="9993" width="26.28515625" style="4" customWidth="1"/>
    <col min="9994" max="10241" width="10.42578125" style="4"/>
    <col min="10242" max="10242" width="7.42578125" style="4" customWidth="1"/>
    <col min="10243" max="10243" width="37.42578125" style="4" customWidth="1"/>
    <col min="10244" max="10244" width="10.42578125" style="4"/>
    <col min="10245" max="10245" width="9.28515625" style="4" customWidth="1"/>
    <col min="10246" max="10247" width="12.140625" style="4" customWidth="1"/>
    <col min="10248" max="10248" width="16" style="4" customWidth="1"/>
    <col min="10249" max="10249" width="26.28515625" style="4" customWidth="1"/>
    <col min="10250" max="10497" width="10.42578125" style="4"/>
    <col min="10498" max="10498" width="7.42578125" style="4" customWidth="1"/>
    <col min="10499" max="10499" width="37.42578125" style="4" customWidth="1"/>
    <col min="10500" max="10500" width="10.42578125" style="4"/>
    <col min="10501" max="10501" width="9.28515625" style="4" customWidth="1"/>
    <col min="10502" max="10503" width="12.140625" style="4" customWidth="1"/>
    <col min="10504" max="10504" width="16" style="4" customWidth="1"/>
    <col min="10505" max="10505" width="26.28515625" style="4" customWidth="1"/>
    <col min="10506" max="10753" width="10.42578125" style="4"/>
    <col min="10754" max="10754" width="7.42578125" style="4" customWidth="1"/>
    <col min="10755" max="10755" width="37.42578125" style="4" customWidth="1"/>
    <col min="10756" max="10756" width="10.42578125" style="4"/>
    <col min="10757" max="10757" width="9.28515625" style="4" customWidth="1"/>
    <col min="10758" max="10759" width="12.140625" style="4" customWidth="1"/>
    <col min="10760" max="10760" width="16" style="4" customWidth="1"/>
    <col min="10761" max="10761" width="26.28515625" style="4" customWidth="1"/>
    <col min="10762" max="11009" width="10.42578125" style="4"/>
    <col min="11010" max="11010" width="7.42578125" style="4" customWidth="1"/>
    <col min="11011" max="11011" width="37.42578125" style="4" customWidth="1"/>
    <col min="11012" max="11012" width="10.42578125" style="4"/>
    <col min="11013" max="11013" width="9.28515625" style="4" customWidth="1"/>
    <col min="11014" max="11015" width="12.140625" style="4" customWidth="1"/>
    <col min="11016" max="11016" width="16" style="4" customWidth="1"/>
    <col min="11017" max="11017" width="26.28515625" style="4" customWidth="1"/>
    <col min="11018" max="11265" width="10.42578125" style="4"/>
    <col min="11266" max="11266" width="7.42578125" style="4" customWidth="1"/>
    <col min="11267" max="11267" width="37.42578125" style="4" customWidth="1"/>
    <col min="11268" max="11268" width="10.42578125" style="4"/>
    <col min="11269" max="11269" width="9.28515625" style="4" customWidth="1"/>
    <col min="11270" max="11271" width="12.140625" style="4" customWidth="1"/>
    <col min="11272" max="11272" width="16" style="4" customWidth="1"/>
    <col min="11273" max="11273" width="26.28515625" style="4" customWidth="1"/>
    <col min="11274" max="11521" width="10.42578125" style="4"/>
    <col min="11522" max="11522" width="7.42578125" style="4" customWidth="1"/>
    <col min="11523" max="11523" width="37.42578125" style="4" customWidth="1"/>
    <col min="11524" max="11524" width="10.42578125" style="4"/>
    <col min="11525" max="11525" width="9.28515625" style="4" customWidth="1"/>
    <col min="11526" max="11527" width="12.140625" style="4" customWidth="1"/>
    <col min="11528" max="11528" width="16" style="4" customWidth="1"/>
    <col min="11529" max="11529" width="26.28515625" style="4" customWidth="1"/>
    <col min="11530" max="11777" width="10.42578125" style="4"/>
    <col min="11778" max="11778" width="7.42578125" style="4" customWidth="1"/>
    <col min="11779" max="11779" width="37.42578125" style="4" customWidth="1"/>
    <col min="11780" max="11780" width="10.42578125" style="4"/>
    <col min="11781" max="11781" width="9.28515625" style="4" customWidth="1"/>
    <col min="11782" max="11783" width="12.140625" style="4" customWidth="1"/>
    <col min="11784" max="11784" width="16" style="4" customWidth="1"/>
    <col min="11785" max="11785" width="26.28515625" style="4" customWidth="1"/>
    <col min="11786" max="12033" width="10.42578125" style="4"/>
    <col min="12034" max="12034" width="7.42578125" style="4" customWidth="1"/>
    <col min="12035" max="12035" width="37.42578125" style="4" customWidth="1"/>
    <col min="12036" max="12036" width="10.42578125" style="4"/>
    <col min="12037" max="12037" width="9.28515625" style="4" customWidth="1"/>
    <col min="12038" max="12039" width="12.140625" style="4" customWidth="1"/>
    <col min="12040" max="12040" width="16" style="4" customWidth="1"/>
    <col min="12041" max="12041" width="26.28515625" style="4" customWidth="1"/>
    <col min="12042" max="12289" width="10.42578125" style="4"/>
    <col min="12290" max="12290" width="7.42578125" style="4" customWidth="1"/>
    <col min="12291" max="12291" width="37.42578125" style="4" customWidth="1"/>
    <col min="12292" max="12292" width="10.42578125" style="4"/>
    <col min="12293" max="12293" width="9.28515625" style="4" customWidth="1"/>
    <col min="12294" max="12295" width="12.140625" style="4" customWidth="1"/>
    <col min="12296" max="12296" width="16" style="4" customWidth="1"/>
    <col min="12297" max="12297" width="26.28515625" style="4" customWidth="1"/>
    <col min="12298" max="12545" width="10.42578125" style="4"/>
    <col min="12546" max="12546" width="7.42578125" style="4" customWidth="1"/>
    <col min="12547" max="12547" width="37.42578125" style="4" customWidth="1"/>
    <col min="12548" max="12548" width="10.42578125" style="4"/>
    <col min="12549" max="12549" width="9.28515625" style="4" customWidth="1"/>
    <col min="12550" max="12551" width="12.140625" style="4" customWidth="1"/>
    <col min="12552" max="12552" width="16" style="4" customWidth="1"/>
    <col min="12553" max="12553" width="26.28515625" style="4" customWidth="1"/>
    <col min="12554" max="12801" width="10.42578125" style="4"/>
    <col min="12802" max="12802" width="7.42578125" style="4" customWidth="1"/>
    <col min="12803" max="12803" width="37.42578125" style="4" customWidth="1"/>
    <col min="12804" max="12804" width="10.42578125" style="4"/>
    <col min="12805" max="12805" width="9.28515625" style="4" customWidth="1"/>
    <col min="12806" max="12807" width="12.140625" style="4" customWidth="1"/>
    <col min="12808" max="12808" width="16" style="4" customWidth="1"/>
    <col min="12809" max="12809" width="26.28515625" style="4" customWidth="1"/>
    <col min="12810" max="13057" width="10.42578125" style="4"/>
    <col min="13058" max="13058" width="7.42578125" style="4" customWidth="1"/>
    <col min="13059" max="13059" width="37.42578125" style="4" customWidth="1"/>
    <col min="13060" max="13060" width="10.42578125" style="4"/>
    <col min="13061" max="13061" width="9.28515625" style="4" customWidth="1"/>
    <col min="13062" max="13063" width="12.140625" style="4" customWidth="1"/>
    <col min="13064" max="13064" width="16" style="4" customWidth="1"/>
    <col min="13065" max="13065" width="26.28515625" style="4" customWidth="1"/>
    <col min="13066" max="13313" width="10.42578125" style="4"/>
    <col min="13314" max="13314" width="7.42578125" style="4" customWidth="1"/>
    <col min="13315" max="13315" width="37.42578125" style="4" customWidth="1"/>
    <col min="13316" max="13316" width="10.42578125" style="4"/>
    <col min="13317" max="13317" width="9.28515625" style="4" customWidth="1"/>
    <col min="13318" max="13319" width="12.140625" style="4" customWidth="1"/>
    <col min="13320" max="13320" width="16" style="4" customWidth="1"/>
    <col min="13321" max="13321" width="26.28515625" style="4" customWidth="1"/>
    <col min="13322" max="13569" width="10.42578125" style="4"/>
    <col min="13570" max="13570" width="7.42578125" style="4" customWidth="1"/>
    <col min="13571" max="13571" width="37.42578125" style="4" customWidth="1"/>
    <col min="13572" max="13572" width="10.42578125" style="4"/>
    <col min="13573" max="13573" width="9.28515625" style="4" customWidth="1"/>
    <col min="13574" max="13575" width="12.140625" style="4" customWidth="1"/>
    <col min="13576" max="13576" width="16" style="4" customWidth="1"/>
    <col min="13577" max="13577" width="26.28515625" style="4" customWidth="1"/>
    <col min="13578" max="13825" width="10.42578125" style="4"/>
    <col min="13826" max="13826" width="7.42578125" style="4" customWidth="1"/>
    <col min="13827" max="13827" width="37.42578125" style="4" customWidth="1"/>
    <col min="13828" max="13828" width="10.42578125" style="4"/>
    <col min="13829" max="13829" width="9.28515625" style="4" customWidth="1"/>
    <col min="13830" max="13831" width="12.140625" style="4" customWidth="1"/>
    <col min="13832" max="13832" width="16" style="4" customWidth="1"/>
    <col min="13833" max="13833" width="26.28515625" style="4" customWidth="1"/>
    <col min="13834" max="14081" width="10.42578125" style="4"/>
    <col min="14082" max="14082" width="7.42578125" style="4" customWidth="1"/>
    <col min="14083" max="14083" width="37.42578125" style="4" customWidth="1"/>
    <col min="14084" max="14084" width="10.42578125" style="4"/>
    <col min="14085" max="14085" width="9.28515625" style="4" customWidth="1"/>
    <col min="14086" max="14087" width="12.140625" style="4" customWidth="1"/>
    <col min="14088" max="14088" width="16" style="4" customWidth="1"/>
    <col min="14089" max="14089" width="26.28515625" style="4" customWidth="1"/>
    <col min="14090" max="14337" width="10.42578125" style="4"/>
    <col min="14338" max="14338" width="7.42578125" style="4" customWidth="1"/>
    <col min="14339" max="14339" width="37.42578125" style="4" customWidth="1"/>
    <col min="14340" max="14340" width="10.42578125" style="4"/>
    <col min="14341" max="14341" width="9.28515625" style="4" customWidth="1"/>
    <col min="14342" max="14343" width="12.140625" style="4" customWidth="1"/>
    <col min="14344" max="14344" width="16" style="4" customWidth="1"/>
    <col min="14345" max="14345" width="26.28515625" style="4" customWidth="1"/>
    <col min="14346" max="14593" width="10.42578125" style="4"/>
    <col min="14594" max="14594" width="7.42578125" style="4" customWidth="1"/>
    <col min="14595" max="14595" width="37.42578125" style="4" customWidth="1"/>
    <col min="14596" max="14596" width="10.42578125" style="4"/>
    <col min="14597" max="14597" width="9.28515625" style="4" customWidth="1"/>
    <col min="14598" max="14599" width="12.140625" style="4" customWidth="1"/>
    <col min="14600" max="14600" width="16" style="4" customWidth="1"/>
    <col min="14601" max="14601" width="26.28515625" style="4" customWidth="1"/>
    <col min="14602" max="14849" width="10.42578125" style="4"/>
    <col min="14850" max="14850" width="7.42578125" style="4" customWidth="1"/>
    <col min="14851" max="14851" width="37.42578125" style="4" customWidth="1"/>
    <col min="14852" max="14852" width="10.42578125" style="4"/>
    <col min="14853" max="14853" width="9.28515625" style="4" customWidth="1"/>
    <col min="14854" max="14855" width="12.140625" style="4" customWidth="1"/>
    <col min="14856" max="14856" width="16" style="4" customWidth="1"/>
    <col min="14857" max="14857" width="26.28515625" style="4" customWidth="1"/>
    <col min="14858" max="15105" width="10.42578125" style="4"/>
    <col min="15106" max="15106" width="7.42578125" style="4" customWidth="1"/>
    <col min="15107" max="15107" width="37.42578125" style="4" customWidth="1"/>
    <col min="15108" max="15108" width="10.42578125" style="4"/>
    <col min="15109" max="15109" width="9.28515625" style="4" customWidth="1"/>
    <col min="15110" max="15111" width="12.140625" style="4" customWidth="1"/>
    <col min="15112" max="15112" width="16" style="4" customWidth="1"/>
    <col min="15113" max="15113" width="26.28515625" style="4" customWidth="1"/>
    <col min="15114" max="15361" width="10.42578125" style="4"/>
    <col min="15362" max="15362" width="7.42578125" style="4" customWidth="1"/>
    <col min="15363" max="15363" width="37.42578125" style="4" customWidth="1"/>
    <col min="15364" max="15364" width="10.42578125" style="4"/>
    <col min="15365" max="15365" width="9.28515625" style="4" customWidth="1"/>
    <col min="15366" max="15367" width="12.140625" style="4" customWidth="1"/>
    <col min="15368" max="15368" width="16" style="4" customWidth="1"/>
    <col min="15369" max="15369" width="26.28515625" style="4" customWidth="1"/>
    <col min="15370" max="15617" width="10.42578125" style="4"/>
    <col min="15618" max="15618" width="7.42578125" style="4" customWidth="1"/>
    <col min="15619" max="15619" width="37.42578125" style="4" customWidth="1"/>
    <col min="15620" max="15620" width="10.42578125" style="4"/>
    <col min="15621" max="15621" width="9.28515625" style="4" customWidth="1"/>
    <col min="15622" max="15623" width="12.140625" style="4" customWidth="1"/>
    <col min="15624" max="15624" width="16" style="4" customWidth="1"/>
    <col min="15625" max="15625" width="26.28515625" style="4" customWidth="1"/>
    <col min="15626" max="15873" width="10.42578125" style="4"/>
    <col min="15874" max="15874" width="7.42578125" style="4" customWidth="1"/>
    <col min="15875" max="15875" width="37.42578125" style="4" customWidth="1"/>
    <col min="15876" max="15876" width="10.42578125" style="4"/>
    <col min="15877" max="15877" width="9.28515625" style="4" customWidth="1"/>
    <col min="15878" max="15879" width="12.140625" style="4" customWidth="1"/>
    <col min="15880" max="15880" width="16" style="4" customWidth="1"/>
    <col min="15881" max="15881" width="26.28515625" style="4" customWidth="1"/>
    <col min="15882" max="16129" width="10.42578125" style="4"/>
    <col min="16130" max="16130" width="7.42578125" style="4" customWidth="1"/>
    <col min="16131" max="16131" width="37.42578125" style="4" customWidth="1"/>
    <col min="16132" max="16132" width="10.42578125" style="4"/>
    <col min="16133" max="16133" width="9.28515625" style="4" customWidth="1"/>
    <col min="16134" max="16135" width="12.140625" style="4" customWidth="1"/>
    <col min="16136" max="16136" width="16" style="4" customWidth="1"/>
    <col min="16137" max="16137" width="26.28515625" style="4" customWidth="1"/>
    <col min="16138" max="16384" width="10.42578125" style="4"/>
  </cols>
  <sheetData>
    <row r="1" spans="1:12" s="77" customFormat="1" ht="81" customHeight="1" x14ac:dyDescent="0.2">
      <c r="B1" s="224"/>
      <c r="C1" s="224"/>
      <c r="D1" s="110"/>
      <c r="E1" s="231"/>
      <c r="F1" s="232"/>
      <c r="G1" s="232"/>
      <c r="H1" s="3"/>
    </row>
    <row r="2" spans="1:12" s="6" customFormat="1" x14ac:dyDescent="0.2">
      <c r="B2" s="225" t="s">
        <v>80</v>
      </c>
      <c r="C2" s="227"/>
      <c r="D2" s="28"/>
      <c r="E2" s="29"/>
      <c r="F2" s="30"/>
      <c r="G2" s="31"/>
      <c r="H2" s="5"/>
    </row>
    <row r="4" spans="1:12" x14ac:dyDescent="0.2">
      <c r="B4" s="225" t="s">
        <v>81</v>
      </c>
      <c r="C4" s="226"/>
      <c r="D4" s="80"/>
      <c r="E4" s="80"/>
      <c r="F4" s="80"/>
      <c r="G4" s="81"/>
    </row>
    <row r="6" spans="1:12" s="6" customFormat="1" x14ac:dyDescent="0.2">
      <c r="B6" s="23" t="s">
        <v>24</v>
      </c>
      <c r="C6" s="27" t="s">
        <v>25</v>
      </c>
      <c r="D6" s="28"/>
      <c r="E6" s="29"/>
      <c r="F6" s="30"/>
      <c r="G6" s="31"/>
      <c r="H6" s="5"/>
    </row>
    <row r="7" spans="1:12" s="6" customFormat="1" ht="12" customHeight="1" x14ac:dyDescent="0.2">
      <c r="B7" s="22"/>
      <c r="C7" s="32"/>
      <c r="D7" s="33"/>
      <c r="E7" s="34"/>
      <c r="F7" s="35"/>
      <c r="G7" s="36"/>
      <c r="H7" s="5"/>
    </row>
    <row r="8" spans="1:12" s="9" customFormat="1" ht="14.25" x14ac:dyDescent="0.2">
      <c r="B8" s="23" t="s">
        <v>23</v>
      </c>
      <c r="C8" s="27" t="s">
        <v>82</v>
      </c>
      <c r="D8" s="28"/>
      <c r="E8" s="29"/>
      <c r="F8" s="30"/>
      <c r="G8" s="31"/>
      <c r="H8" s="7"/>
      <c r="I8" s="8"/>
      <c r="J8" s="8"/>
      <c r="K8" s="8"/>
      <c r="L8" s="8"/>
    </row>
    <row r="9" spans="1:12" s="9" customFormat="1" ht="14.25" x14ac:dyDescent="0.2">
      <c r="A9" s="21"/>
      <c r="B9" s="22"/>
      <c r="C9" s="32"/>
      <c r="D9" s="33"/>
      <c r="E9" s="34"/>
      <c r="F9" s="35"/>
      <c r="G9" s="37"/>
      <c r="H9" s="7"/>
      <c r="I9" s="8"/>
      <c r="J9" s="8"/>
      <c r="K9" s="8"/>
      <c r="L9" s="8"/>
    </row>
    <row r="10" spans="1:12" s="15" customFormat="1" ht="18" customHeight="1" x14ac:dyDescent="0.2">
      <c r="A10" s="16"/>
      <c r="B10" s="19" t="s">
        <v>16</v>
      </c>
      <c r="C10" s="38"/>
      <c r="D10" s="39"/>
      <c r="E10" s="40"/>
      <c r="F10" s="40"/>
      <c r="G10" s="39"/>
    </row>
    <row r="11" spans="1:12" s="15" customFormat="1" ht="18" customHeight="1" x14ac:dyDescent="0.25">
      <c r="A11" s="17"/>
      <c r="B11" s="20" t="s">
        <v>17</v>
      </c>
      <c r="C11" s="41"/>
      <c r="D11" s="42"/>
      <c r="E11" s="43"/>
      <c r="F11" s="43"/>
      <c r="G11" s="42"/>
    </row>
    <row r="12" spans="1:12" s="15" customFormat="1" ht="18" customHeight="1" x14ac:dyDescent="0.2">
      <c r="A12" s="16"/>
      <c r="B12" s="19" t="s">
        <v>18</v>
      </c>
      <c r="C12" s="38"/>
      <c r="D12" s="40"/>
      <c r="E12" s="40"/>
      <c r="F12" s="40"/>
      <c r="G12" s="39"/>
    </row>
    <row r="13" spans="1:12" s="15" customFormat="1" ht="18" customHeight="1" x14ac:dyDescent="0.25">
      <c r="A13" s="17"/>
      <c r="B13" s="20" t="s">
        <v>19</v>
      </c>
      <c r="C13" s="41"/>
      <c r="D13" s="43"/>
      <c r="E13" s="43"/>
      <c r="F13" s="43"/>
      <c r="G13" s="42"/>
    </row>
    <row r="14" spans="1:12" s="9" customFormat="1" ht="14.25" x14ac:dyDescent="0.2">
      <c r="B14" s="18"/>
      <c r="C14" s="44"/>
      <c r="D14" s="45"/>
      <c r="E14" s="46"/>
      <c r="F14" s="47"/>
      <c r="G14" s="48"/>
      <c r="H14" s="7"/>
      <c r="I14" s="8"/>
      <c r="J14" s="8"/>
      <c r="K14" s="8"/>
      <c r="L14" s="8"/>
    </row>
    <row r="15" spans="1:12" s="82" customFormat="1" ht="18.75" customHeight="1" x14ac:dyDescent="0.2">
      <c r="B15" s="14"/>
      <c r="C15" s="83" t="s">
        <v>0</v>
      </c>
      <c r="D15" s="49"/>
      <c r="E15" s="50"/>
      <c r="F15" s="51"/>
      <c r="G15" s="52"/>
      <c r="H15" s="84"/>
      <c r="I15" s="85"/>
      <c r="J15" s="85"/>
      <c r="K15" s="85"/>
      <c r="L15" s="85"/>
    </row>
    <row r="16" spans="1:12" s="86" customFormat="1" ht="18.75" customHeight="1" x14ac:dyDescent="0.2">
      <c r="B16" s="87" t="s">
        <v>1</v>
      </c>
      <c r="C16" s="88" t="s">
        <v>2</v>
      </c>
      <c r="D16" s="89"/>
      <c r="E16" s="90"/>
      <c r="F16" s="91"/>
      <c r="G16" s="92" t="s">
        <v>3</v>
      </c>
      <c r="H16" s="93"/>
    </row>
    <row r="17" spans="2:11" s="94" customFormat="1" ht="18.75" customHeight="1" x14ac:dyDescent="0.2">
      <c r="B17" s="144" t="s">
        <v>15</v>
      </c>
      <c r="C17" s="156" t="s">
        <v>27</v>
      </c>
      <c r="D17" s="157"/>
      <c r="E17" s="158"/>
      <c r="F17" s="159"/>
      <c r="G17" s="160">
        <f>G41</f>
        <v>0</v>
      </c>
      <c r="H17" s="95"/>
    </row>
    <row r="18" spans="2:11" s="94" customFormat="1" ht="18.75" customHeight="1" x14ac:dyDescent="0.2">
      <c r="B18" s="144" t="s">
        <v>28</v>
      </c>
      <c r="C18" s="156" t="s">
        <v>29</v>
      </c>
      <c r="D18" s="157"/>
      <c r="E18" s="158"/>
      <c r="F18" s="159"/>
      <c r="G18" s="160">
        <f>G59</f>
        <v>0</v>
      </c>
      <c r="H18" s="95"/>
    </row>
    <row r="19" spans="2:11" s="94" customFormat="1" ht="18.75" customHeight="1" x14ac:dyDescent="0.2">
      <c r="B19" s="144" t="s">
        <v>30</v>
      </c>
      <c r="C19" s="156" t="s">
        <v>4</v>
      </c>
      <c r="D19" s="157"/>
      <c r="E19" s="158"/>
      <c r="F19" s="159"/>
      <c r="G19" s="160">
        <f>G107</f>
        <v>0</v>
      </c>
      <c r="H19" s="95"/>
    </row>
    <row r="20" spans="2:11" s="94" customFormat="1" ht="18.75" customHeight="1" x14ac:dyDescent="0.2">
      <c r="B20" s="144" t="s">
        <v>54</v>
      </c>
      <c r="C20" s="156" t="s">
        <v>63</v>
      </c>
      <c r="D20" s="161">
        <v>0.02</v>
      </c>
      <c r="E20" s="158"/>
      <c r="F20" s="159"/>
      <c r="G20" s="160">
        <f>(G19+G18+G17)*D20</f>
        <v>0</v>
      </c>
      <c r="H20" s="95"/>
    </row>
    <row r="21" spans="2:11" s="94" customFormat="1" ht="38.25" x14ac:dyDescent="0.2">
      <c r="B21" s="144" t="s">
        <v>62</v>
      </c>
      <c r="C21" s="156" t="s">
        <v>55</v>
      </c>
      <c r="D21" s="161">
        <v>0.05</v>
      </c>
      <c r="E21" s="158"/>
      <c r="F21" s="159"/>
      <c r="G21" s="160">
        <f>(G17+G18+G19)*D21</f>
        <v>0</v>
      </c>
      <c r="H21" s="95"/>
    </row>
    <row r="22" spans="2:11" s="94" customFormat="1" ht="18.75" customHeight="1" x14ac:dyDescent="0.2">
      <c r="B22" s="96"/>
      <c r="C22" s="97" t="s">
        <v>5</v>
      </c>
      <c r="D22" s="98"/>
      <c r="E22" s="99"/>
      <c r="F22" s="100"/>
      <c r="G22" s="101">
        <f>SUM(G17:G21)</f>
        <v>0</v>
      </c>
      <c r="H22" s="95"/>
    </row>
    <row r="23" spans="2:11" s="77" customFormat="1" x14ac:dyDescent="0.2">
      <c r="B23" s="102"/>
      <c r="C23" s="103"/>
      <c r="D23" s="104"/>
      <c r="E23" s="105"/>
      <c r="F23" s="106"/>
      <c r="G23" s="107"/>
      <c r="H23" s="79"/>
    </row>
    <row r="24" spans="2:11" s="77" customFormat="1" x14ac:dyDescent="0.2">
      <c r="B24" s="108"/>
      <c r="C24" s="109"/>
      <c r="D24" s="110"/>
      <c r="E24" s="111"/>
      <c r="F24" s="112"/>
      <c r="G24" s="107"/>
      <c r="H24" s="79"/>
    </row>
    <row r="25" spans="2:11" s="77" customFormat="1" ht="24" x14ac:dyDescent="0.2">
      <c r="B25" s="10" t="s">
        <v>1</v>
      </c>
      <c r="C25" s="58" t="s">
        <v>7</v>
      </c>
      <c r="D25" s="59" t="s">
        <v>8</v>
      </c>
      <c r="E25" s="60" t="s">
        <v>9</v>
      </c>
      <c r="F25" s="61" t="s">
        <v>10</v>
      </c>
      <c r="G25" s="62" t="s">
        <v>11</v>
      </c>
      <c r="H25" s="79"/>
    </row>
    <row r="26" spans="2:11" s="77" customFormat="1" x14ac:dyDescent="0.2">
      <c r="B26" s="113"/>
      <c r="C26" s="114"/>
      <c r="D26" s="115"/>
      <c r="E26" s="78"/>
      <c r="F26" s="116"/>
      <c r="G26" s="117"/>
      <c r="H26" s="79"/>
    </row>
    <row r="27" spans="2:11" s="118" customFormat="1" ht="20.25" x14ac:dyDescent="0.3">
      <c r="B27" s="119" t="s">
        <v>15</v>
      </c>
      <c r="C27" s="120" t="s">
        <v>27</v>
      </c>
      <c r="D27" s="121"/>
      <c r="E27" s="72"/>
      <c r="F27" s="73"/>
      <c r="G27" s="74"/>
      <c r="H27" s="122"/>
    </row>
    <row r="28" spans="2:11" s="77" customFormat="1" x14ac:dyDescent="0.2">
      <c r="B28" s="11">
        <v>1</v>
      </c>
      <c r="C28" s="168" t="s">
        <v>60</v>
      </c>
      <c r="D28" s="169" t="s">
        <v>13</v>
      </c>
      <c r="E28" s="202">
        <v>1</v>
      </c>
      <c r="F28" s="217"/>
      <c r="G28" s="170">
        <f t="shared" ref="G28" si="0">E28*F28</f>
        <v>0</v>
      </c>
      <c r="H28" s="79"/>
    </row>
    <row r="29" spans="2:11" s="77" customFormat="1" ht="53.25" customHeight="1" x14ac:dyDescent="0.2">
      <c r="B29" s="11">
        <v>2</v>
      </c>
      <c r="C29" s="168" t="s">
        <v>31</v>
      </c>
      <c r="D29" s="169" t="s">
        <v>20</v>
      </c>
      <c r="E29" s="202">
        <v>1</v>
      </c>
      <c r="F29" s="217"/>
      <c r="G29" s="170">
        <f t="shared" ref="G29:G40" si="1">E29*F29</f>
        <v>0</v>
      </c>
      <c r="H29" s="79"/>
      <c r="K29" s="182"/>
    </row>
    <row r="30" spans="2:11" s="77" customFormat="1" ht="30.75" customHeight="1" x14ac:dyDescent="0.2">
      <c r="B30" s="11">
        <v>3</v>
      </c>
      <c r="C30" s="171" t="s">
        <v>32</v>
      </c>
      <c r="D30" s="172" t="s">
        <v>20</v>
      </c>
      <c r="E30" s="202">
        <v>1</v>
      </c>
      <c r="F30" s="217"/>
      <c r="G30" s="170">
        <f t="shared" si="1"/>
        <v>0</v>
      </c>
      <c r="H30" s="79"/>
    </row>
    <row r="31" spans="2:11" s="77" customFormat="1" ht="27" hidden="1" customHeight="1" x14ac:dyDescent="0.2">
      <c r="B31" s="11">
        <v>6</v>
      </c>
      <c r="C31" s="173" t="s">
        <v>33</v>
      </c>
      <c r="D31" s="172" t="s">
        <v>20</v>
      </c>
      <c r="E31" s="202">
        <v>1</v>
      </c>
      <c r="F31" s="163"/>
      <c r="G31" s="170">
        <f t="shared" si="1"/>
        <v>0</v>
      </c>
      <c r="H31" s="79"/>
    </row>
    <row r="32" spans="2:11" s="77" customFormat="1" ht="52.5" hidden="1" customHeight="1" x14ac:dyDescent="0.2">
      <c r="B32" s="11">
        <v>7</v>
      </c>
      <c r="C32" s="173" t="s">
        <v>34</v>
      </c>
      <c r="D32" s="172" t="s">
        <v>20</v>
      </c>
      <c r="E32" s="202">
        <v>1</v>
      </c>
      <c r="F32" s="163"/>
      <c r="G32" s="170">
        <f t="shared" si="1"/>
        <v>0</v>
      </c>
      <c r="H32" s="79"/>
    </row>
    <row r="33" spans="2:8" s="77" customFormat="1" ht="54" hidden="1" customHeight="1" x14ac:dyDescent="0.2">
      <c r="B33" s="11">
        <v>8</v>
      </c>
      <c r="C33" s="173" t="s">
        <v>35</v>
      </c>
      <c r="D33" s="172" t="s">
        <v>20</v>
      </c>
      <c r="E33" s="202">
        <v>1</v>
      </c>
      <c r="F33" s="163"/>
      <c r="G33" s="170">
        <f t="shared" si="1"/>
        <v>0</v>
      </c>
      <c r="H33" s="79"/>
    </row>
    <row r="34" spans="2:8" s="77" customFormat="1" ht="127.5" hidden="1" customHeight="1" x14ac:dyDescent="0.2">
      <c r="B34" s="11">
        <v>9</v>
      </c>
      <c r="C34" s="173" t="s">
        <v>36</v>
      </c>
      <c r="D34" s="172" t="s">
        <v>13</v>
      </c>
      <c r="E34" s="202">
        <v>30</v>
      </c>
      <c r="F34" s="163"/>
      <c r="G34" s="170">
        <f t="shared" si="1"/>
        <v>0</v>
      </c>
      <c r="H34" s="79"/>
    </row>
    <row r="35" spans="2:8" s="77" customFormat="1" ht="25.5" hidden="1" customHeight="1" x14ac:dyDescent="0.2">
      <c r="B35" s="11">
        <v>10</v>
      </c>
      <c r="C35" s="173" t="s">
        <v>37</v>
      </c>
      <c r="D35" s="172" t="s">
        <v>12</v>
      </c>
      <c r="E35" s="202">
        <f>E28</f>
        <v>1</v>
      </c>
      <c r="F35" s="163"/>
      <c r="G35" s="170">
        <f t="shared" si="1"/>
        <v>0</v>
      </c>
      <c r="H35" s="79"/>
    </row>
    <row r="36" spans="2:8" s="77" customFormat="1" ht="27.75" hidden="1" customHeight="1" x14ac:dyDescent="0.2">
      <c r="B36" s="11">
        <v>11</v>
      </c>
      <c r="C36" s="173" t="s">
        <v>38</v>
      </c>
      <c r="D36" s="172" t="s">
        <v>20</v>
      </c>
      <c r="E36" s="202">
        <v>1</v>
      </c>
      <c r="F36" s="163"/>
      <c r="G36" s="170">
        <f t="shared" si="1"/>
        <v>0</v>
      </c>
      <c r="H36" s="79"/>
    </row>
    <row r="37" spans="2:8" s="77" customFormat="1" ht="38.25" hidden="1" customHeight="1" x14ac:dyDescent="0.2">
      <c r="B37" s="11">
        <v>12</v>
      </c>
      <c r="C37" s="173" t="s">
        <v>39</v>
      </c>
      <c r="D37" s="172" t="s">
        <v>20</v>
      </c>
      <c r="E37" s="202">
        <v>1</v>
      </c>
      <c r="F37" s="163"/>
      <c r="G37" s="170">
        <f t="shared" si="1"/>
        <v>0</v>
      </c>
      <c r="H37" s="79"/>
    </row>
    <row r="38" spans="2:8" s="77" customFormat="1" ht="14.25" hidden="1" customHeight="1" x14ac:dyDescent="0.2">
      <c r="B38" s="11">
        <v>13</v>
      </c>
      <c r="C38" s="173" t="s">
        <v>40</v>
      </c>
      <c r="D38" s="172" t="s">
        <v>20</v>
      </c>
      <c r="E38" s="202">
        <v>1</v>
      </c>
      <c r="F38" s="163"/>
      <c r="G38" s="170">
        <f t="shared" si="1"/>
        <v>0</v>
      </c>
      <c r="H38" s="79"/>
    </row>
    <row r="39" spans="2:8" s="77" customFormat="1" ht="38.25" customHeight="1" x14ac:dyDescent="0.2">
      <c r="B39" s="11">
        <v>4</v>
      </c>
      <c r="C39" s="174" t="s">
        <v>41</v>
      </c>
      <c r="D39" s="172" t="s">
        <v>20</v>
      </c>
      <c r="E39" s="206">
        <v>1</v>
      </c>
      <c r="F39" s="217"/>
      <c r="G39" s="170">
        <f t="shared" si="1"/>
        <v>0</v>
      </c>
      <c r="H39" s="79"/>
    </row>
    <row r="40" spans="2:8" s="77" customFormat="1" ht="0.75" customHeight="1" x14ac:dyDescent="0.2">
      <c r="B40" s="162">
        <v>15</v>
      </c>
      <c r="C40" s="167" t="s">
        <v>42</v>
      </c>
      <c r="D40" s="165" t="s">
        <v>20</v>
      </c>
      <c r="E40" s="166">
        <v>1</v>
      </c>
      <c r="F40" s="163">
        <v>0</v>
      </c>
      <c r="G40" s="164">
        <f t="shared" si="1"/>
        <v>0</v>
      </c>
      <c r="H40" s="79"/>
    </row>
    <row r="41" spans="2:8" s="24" customFormat="1" ht="23.25" customHeight="1" x14ac:dyDescent="0.2">
      <c r="B41" s="152" t="s">
        <v>15</v>
      </c>
      <c r="C41" s="153" t="s">
        <v>43</v>
      </c>
      <c r="D41" s="153"/>
      <c r="E41" s="154"/>
      <c r="F41" s="155"/>
      <c r="G41" s="151">
        <f>SUM(G28:G40)</f>
        <v>0</v>
      </c>
      <c r="H41" s="25"/>
    </row>
    <row r="42" spans="2:8" s="77" customFormat="1" x14ac:dyDescent="0.2">
      <c r="B42" s="113"/>
      <c r="C42" s="114"/>
      <c r="D42" s="115"/>
      <c r="E42" s="78"/>
      <c r="F42" s="116"/>
      <c r="G42" s="117"/>
      <c r="H42" s="79"/>
    </row>
    <row r="43" spans="2:8" s="77" customFormat="1" ht="24" x14ac:dyDescent="0.2">
      <c r="B43" s="10" t="s">
        <v>1</v>
      </c>
      <c r="C43" s="58" t="s">
        <v>7</v>
      </c>
      <c r="D43" s="59" t="s">
        <v>8</v>
      </c>
      <c r="E43" s="60" t="s">
        <v>9</v>
      </c>
      <c r="F43" s="61" t="s">
        <v>10</v>
      </c>
      <c r="G43" s="62" t="s">
        <v>11</v>
      </c>
      <c r="H43" s="79"/>
    </row>
    <row r="44" spans="2:8" s="77" customFormat="1" x14ac:dyDescent="0.2">
      <c r="B44" s="113"/>
      <c r="C44" s="124"/>
      <c r="D44" s="123"/>
      <c r="E44" s="78"/>
      <c r="F44" s="116"/>
      <c r="G44" s="117"/>
      <c r="H44" s="79"/>
    </row>
    <row r="45" spans="2:8" s="118" customFormat="1" ht="20.25" x14ac:dyDescent="0.3">
      <c r="B45" s="119" t="s">
        <v>28</v>
      </c>
      <c r="C45" s="125" t="s">
        <v>44</v>
      </c>
      <c r="D45" s="71"/>
      <c r="E45" s="72"/>
      <c r="F45" s="73"/>
      <c r="G45" s="74"/>
      <c r="H45" s="122"/>
    </row>
    <row r="46" spans="2:8" s="126" customFormat="1" ht="71.25" customHeight="1" x14ac:dyDescent="0.2">
      <c r="B46" s="228" t="s">
        <v>45</v>
      </c>
      <c r="C46" s="229"/>
      <c r="D46" s="229"/>
      <c r="E46" s="229"/>
      <c r="F46" s="229"/>
      <c r="G46" s="230"/>
      <c r="H46" s="79"/>
    </row>
    <row r="47" spans="2:8" s="134" customFormat="1" x14ac:dyDescent="0.2">
      <c r="B47" s="131"/>
      <c r="C47" s="132"/>
      <c r="D47" s="132"/>
      <c r="E47" s="132"/>
      <c r="F47" s="132"/>
      <c r="G47" s="133"/>
      <c r="H47" s="135"/>
    </row>
    <row r="48" spans="2:8" s="134" customFormat="1" x14ac:dyDescent="0.2">
      <c r="B48" s="131"/>
      <c r="C48" s="132"/>
      <c r="D48" s="132"/>
      <c r="E48" s="132"/>
      <c r="F48" s="132"/>
      <c r="G48" s="133"/>
      <c r="H48" s="135"/>
    </row>
    <row r="49" spans="1:10" s="77" customFormat="1" ht="15.75" x14ac:dyDescent="0.2">
      <c r="B49" s="185"/>
      <c r="C49" s="221" t="s">
        <v>83</v>
      </c>
      <c r="D49" s="222"/>
      <c r="E49" s="223"/>
      <c r="F49" s="184"/>
      <c r="G49" s="176"/>
      <c r="H49" s="79"/>
      <c r="I49" s="127"/>
    </row>
    <row r="50" spans="1:10" s="77" customFormat="1" x14ac:dyDescent="0.2">
      <c r="B50" s="177">
        <v>1</v>
      </c>
      <c r="C50" s="178" t="s">
        <v>56</v>
      </c>
      <c r="D50" s="180" t="s">
        <v>12</v>
      </c>
      <c r="E50" s="202">
        <v>710</v>
      </c>
      <c r="F50" s="203"/>
      <c r="G50" s="204">
        <f t="shared" ref="G50:G57" si="2">E50*F50</f>
        <v>0</v>
      </c>
      <c r="H50" s="79"/>
    </row>
    <row r="51" spans="1:10" s="126" customFormat="1" ht="24" x14ac:dyDescent="0.2">
      <c r="B51" s="177">
        <v>2</v>
      </c>
      <c r="C51" s="178" t="s">
        <v>57</v>
      </c>
      <c r="D51" s="180" t="s">
        <v>47</v>
      </c>
      <c r="E51" s="202">
        <v>333</v>
      </c>
      <c r="F51" s="205"/>
      <c r="G51" s="204">
        <f t="shared" si="2"/>
        <v>0</v>
      </c>
      <c r="H51" s="79"/>
    </row>
    <row r="52" spans="1:10" s="126" customFormat="1" ht="24" x14ac:dyDescent="0.2">
      <c r="B52" s="177">
        <v>3</v>
      </c>
      <c r="C52" s="178" t="s">
        <v>58</v>
      </c>
      <c r="D52" s="181" t="s">
        <v>46</v>
      </c>
      <c r="E52" s="202">
        <v>499</v>
      </c>
      <c r="F52" s="207"/>
      <c r="G52" s="204">
        <f t="shared" si="2"/>
        <v>0</v>
      </c>
      <c r="H52" s="79"/>
    </row>
    <row r="53" spans="1:10" s="126" customFormat="1" x14ac:dyDescent="0.2">
      <c r="B53" s="177">
        <v>4</v>
      </c>
      <c r="C53" s="178" t="s">
        <v>100</v>
      </c>
      <c r="D53" s="180" t="s">
        <v>12</v>
      </c>
      <c r="E53" s="202">
        <v>540</v>
      </c>
      <c r="F53" s="207"/>
      <c r="G53" s="204">
        <f t="shared" si="2"/>
        <v>0</v>
      </c>
      <c r="H53" s="79"/>
    </row>
    <row r="54" spans="1:10" s="24" customFormat="1" ht="24" x14ac:dyDescent="0.2">
      <c r="B54" s="177">
        <v>5</v>
      </c>
      <c r="C54" s="175" t="s">
        <v>48</v>
      </c>
      <c r="D54" s="181" t="s">
        <v>46</v>
      </c>
      <c r="E54" s="202">
        <v>71.2</v>
      </c>
      <c r="F54" s="207"/>
      <c r="G54" s="170">
        <f t="shared" si="2"/>
        <v>0</v>
      </c>
      <c r="H54" s="25"/>
    </row>
    <row r="55" spans="1:10" s="77" customFormat="1" ht="24" x14ac:dyDescent="0.2">
      <c r="B55" s="177">
        <v>6</v>
      </c>
      <c r="C55" s="178" t="s">
        <v>61</v>
      </c>
      <c r="D55" s="181" t="s">
        <v>46</v>
      </c>
      <c r="E55" s="202">
        <v>428.8</v>
      </c>
      <c r="F55" s="209"/>
      <c r="G55" s="170">
        <f t="shared" si="2"/>
        <v>0</v>
      </c>
      <c r="H55" s="79"/>
    </row>
    <row r="56" spans="1:10" s="77" customFormat="1" ht="24" x14ac:dyDescent="0.2">
      <c r="B56" s="177">
        <v>7</v>
      </c>
      <c r="C56" s="178" t="s">
        <v>59</v>
      </c>
      <c r="D56" s="181" t="s">
        <v>13</v>
      </c>
      <c r="E56" s="202">
        <v>26</v>
      </c>
      <c r="F56" s="208"/>
      <c r="G56" s="179">
        <f t="shared" si="2"/>
        <v>0</v>
      </c>
      <c r="H56" s="79"/>
    </row>
    <row r="57" spans="1:10" s="77" customFormat="1" ht="24" x14ac:dyDescent="0.2">
      <c r="B57" s="177">
        <v>8</v>
      </c>
      <c r="C57" s="178" t="s">
        <v>96</v>
      </c>
      <c r="D57" s="180" t="s">
        <v>47</v>
      </c>
      <c r="E57" s="202">
        <v>333</v>
      </c>
      <c r="F57" s="208"/>
      <c r="G57" s="179">
        <f t="shared" si="2"/>
        <v>0</v>
      </c>
      <c r="H57" s="79"/>
    </row>
    <row r="58" spans="1:10" s="134" customFormat="1" x14ac:dyDescent="0.2">
      <c r="B58" s="131"/>
      <c r="C58" s="132"/>
      <c r="D58" s="132"/>
      <c r="E58" s="132"/>
      <c r="F58" s="132"/>
      <c r="G58" s="133"/>
      <c r="H58" s="135"/>
    </row>
    <row r="59" spans="1:10" s="24" customFormat="1" ht="21.75" customHeight="1" x14ac:dyDescent="0.2">
      <c r="B59" s="152" t="s">
        <v>28</v>
      </c>
      <c r="C59" s="153" t="s">
        <v>49</v>
      </c>
      <c r="D59" s="152"/>
      <c r="E59" s="154"/>
      <c r="F59" s="155"/>
      <c r="G59" s="151">
        <f>SUM(G48:G58)</f>
        <v>0</v>
      </c>
      <c r="H59" s="25"/>
    </row>
    <row r="60" spans="1:10" s="77" customFormat="1" x14ac:dyDescent="0.2">
      <c r="B60" s="113"/>
      <c r="C60" s="114"/>
      <c r="D60" s="115"/>
      <c r="E60" s="78"/>
      <c r="F60" s="116"/>
      <c r="G60" s="117"/>
      <c r="H60" s="79"/>
    </row>
    <row r="61" spans="1:10" ht="24" x14ac:dyDescent="0.2">
      <c r="B61" s="10" t="s">
        <v>6</v>
      </c>
      <c r="C61" s="58" t="s">
        <v>7</v>
      </c>
      <c r="D61" s="59" t="s">
        <v>8</v>
      </c>
      <c r="E61" s="60" t="s">
        <v>9</v>
      </c>
      <c r="F61" s="61" t="s">
        <v>10</v>
      </c>
      <c r="G61" s="62" t="s">
        <v>11</v>
      </c>
    </row>
    <row r="62" spans="1:10" x14ac:dyDescent="0.2">
      <c r="B62" s="11"/>
      <c r="C62" s="63"/>
      <c r="D62" s="64"/>
      <c r="E62" s="65"/>
      <c r="F62" s="66"/>
      <c r="G62" s="67"/>
    </row>
    <row r="63" spans="1:10" s="68" customFormat="1" ht="20.25" x14ac:dyDescent="0.3">
      <c r="B63" s="69" t="s">
        <v>30</v>
      </c>
      <c r="C63" s="70" t="s">
        <v>14</v>
      </c>
      <c r="D63" s="71"/>
      <c r="E63" s="72"/>
      <c r="F63" s="73"/>
      <c r="G63" s="74"/>
      <c r="H63" s="75"/>
      <c r="J63" s="76"/>
    </row>
    <row r="64" spans="1:10" s="15" customFormat="1" ht="18" customHeight="1" x14ac:dyDescent="0.2">
      <c r="A64" s="128"/>
      <c r="B64" s="129" t="s">
        <v>50</v>
      </c>
      <c r="C64" s="38"/>
      <c r="D64" s="40"/>
      <c r="E64" s="40"/>
      <c r="F64" s="40"/>
      <c r="G64" s="39"/>
    </row>
    <row r="65" spans="1:8" s="15" customFormat="1" ht="18" customHeight="1" x14ac:dyDescent="0.25">
      <c r="A65" s="130"/>
      <c r="B65" s="20" t="s">
        <v>51</v>
      </c>
      <c r="C65" s="41"/>
      <c r="D65" s="42"/>
      <c r="E65" s="43"/>
      <c r="F65" s="43"/>
      <c r="G65" s="42"/>
    </row>
    <row r="66" spans="1:8" s="15" customFormat="1" ht="18" customHeight="1" x14ac:dyDescent="0.2">
      <c r="A66" s="128"/>
      <c r="B66" s="129" t="s">
        <v>18</v>
      </c>
      <c r="C66" s="38"/>
      <c r="D66" s="40"/>
      <c r="E66" s="40"/>
      <c r="F66" s="40"/>
      <c r="G66" s="39"/>
    </row>
    <row r="67" spans="1:8" s="15" customFormat="1" ht="18" customHeight="1" x14ac:dyDescent="0.25">
      <c r="A67" s="130"/>
      <c r="B67" s="20" t="s">
        <v>19</v>
      </c>
      <c r="C67" s="41"/>
      <c r="D67" s="43"/>
      <c r="E67" s="43"/>
      <c r="F67" s="43"/>
      <c r="G67" s="42"/>
    </row>
    <row r="68" spans="1:8" s="126" customFormat="1" ht="18.75" customHeight="1" x14ac:dyDescent="0.2">
      <c r="B68" s="228" t="s">
        <v>21</v>
      </c>
      <c r="C68" s="229"/>
      <c r="D68" s="229"/>
      <c r="E68" s="229"/>
      <c r="F68" s="229"/>
      <c r="G68" s="230"/>
      <c r="H68" s="79"/>
    </row>
    <row r="69" spans="1:8" s="126" customFormat="1" ht="18.75" customHeight="1" x14ac:dyDescent="0.2">
      <c r="B69" s="131"/>
      <c r="C69" s="132"/>
      <c r="D69" s="132"/>
      <c r="E69" s="132"/>
      <c r="F69" s="132"/>
      <c r="G69" s="133"/>
      <c r="H69" s="79"/>
    </row>
    <row r="70" spans="1:8" s="126" customFormat="1" ht="15.75" customHeight="1" x14ac:dyDescent="0.2">
      <c r="B70" s="186"/>
      <c r="C70" s="221" t="s">
        <v>83</v>
      </c>
      <c r="D70" s="222"/>
      <c r="E70" s="223"/>
      <c r="F70" s="183"/>
      <c r="G70" s="143"/>
      <c r="H70" s="79"/>
    </row>
    <row r="71" spans="1:8" s="134" customFormat="1" ht="30" customHeight="1" x14ac:dyDescent="0.2">
      <c r="B71" s="193">
        <v>1</v>
      </c>
      <c r="C71" s="190" t="s">
        <v>64</v>
      </c>
      <c r="D71" s="201"/>
      <c r="E71" s="201"/>
      <c r="F71" s="201"/>
      <c r="G71" s="201"/>
      <c r="H71" s="135"/>
    </row>
    <row r="72" spans="1:8" s="134" customFormat="1" ht="18.75" customHeight="1" x14ac:dyDescent="0.2">
      <c r="B72" s="194" t="s">
        <v>53</v>
      </c>
      <c r="C72" s="187" t="s">
        <v>84</v>
      </c>
      <c r="D72" s="189" t="s">
        <v>66</v>
      </c>
      <c r="E72" s="199">
        <v>3</v>
      </c>
      <c r="F72" s="196"/>
      <c r="G72" s="197">
        <f t="shared" ref="G72:G77" si="3">ROUND(E72*F72,2)</f>
        <v>0</v>
      </c>
      <c r="H72" s="135"/>
    </row>
    <row r="73" spans="1:8" s="134" customFormat="1" ht="19.5" customHeight="1" x14ac:dyDescent="0.2">
      <c r="B73" s="194" t="s">
        <v>53</v>
      </c>
      <c r="C73" s="187" t="s">
        <v>85</v>
      </c>
      <c r="D73" s="189" t="s">
        <v>66</v>
      </c>
      <c r="E73" s="199">
        <v>410</v>
      </c>
      <c r="F73" s="196"/>
      <c r="G73" s="197">
        <f t="shared" ref="G73" si="4">ROUND(E73*F73,2)</f>
        <v>0</v>
      </c>
      <c r="H73" s="135"/>
    </row>
    <row r="74" spans="1:8" s="134" customFormat="1" ht="19.5" customHeight="1" x14ac:dyDescent="0.2">
      <c r="B74" s="194" t="s">
        <v>53</v>
      </c>
      <c r="C74" s="187" t="s">
        <v>77</v>
      </c>
      <c r="D74" s="189" t="s">
        <v>66</v>
      </c>
      <c r="E74" s="199">
        <v>130</v>
      </c>
      <c r="F74" s="196"/>
      <c r="G74" s="197">
        <f t="shared" si="3"/>
        <v>0</v>
      </c>
      <c r="H74" s="135"/>
    </row>
    <row r="75" spans="1:8" s="134" customFormat="1" ht="18" customHeight="1" x14ac:dyDescent="0.2">
      <c r="B75" s="194" t="s">
        <v>53</v>
      </c>
      <c r="C75" s="187" t="s">
        <v>78</v>
      </c>
      <c r="D75" s="189" t="s">
        <v>66</v>
      </c>
      <c r="E75" s="199">
        <v>130</v>
      </c>
      <c r="F75" s="196"/>
      <c r="G75" s="197">
        <f t="shared" si="3"/>
        <v>0</v>
      </c>
      <c r="H75" s="135"/>
    </row>
    <row r="76" spans="1:8" s="134" customFormat="1" ht="13.5" customHeight="1" x14ac:dyDescent="0.2">
      <c r="B76" s="194" t="s">
        <v>53</v>
      </c>
      <c r="C76" s="187" t="s">
        <v>65</v>
      </c>
      <c r="D76" s="188" t="s">
        <v>66</v>
      </c>
      <c r="E76" s="200">
        <v>543</v>
      </c>
      <c r="F76" s="198"/>
      <c r="G76" s="142">
        <f t="shared" si="3"/>
        <v>0</v>
      </c>
      <c r="H76" s="135"/>
    </row>
    <row r="77" spans="1:8" s="134" customFormat="1" ht="15.75" customHeight="1" x14ac:dyDescent="0.2">
      <c r="B77" s="194" t="s">
        <v>53</v>
      </c>
      <c r="C77" s="187" t="s">
        <v>79</v>
      </c>
      <c r="D77" s="188" t="s">
        <v>13</v>
      </c>
      <c r="E77" s="200">
        <v>44</v>
      </c>
      <c r="F77" s="198"/>
      <c r="G77" s="142">
        <f t="shared" si="3"/>
        <v>0</v>
      </c>
      <c r="H77" s="135"/>
    </row>
    <row r="78" spans="1:8" s="134" customFormat="1" ht="13.5" customHeight="1" x14ac:dyDescent="0.2">
      <c r="B78" s="194" t="s">
        <v>53</v>
      </c>
      <c r="C78" s="132" t="s">
        <v>97</v>
      </c>
      <c r="D78" s="188" t="s">
        <v>13</v>
      </c>
      <c r="E78" s="200">
        <v>22</v>
      </c>
      <c r="F78" s="198"/>
      <c r="G78" s="142">
        <f t="shared" ref="G78" si="5">ROUND(E78*F78,2)</f>
        <v>0</v>
      </c>
      <c r="H78" s="135"/>
    </row>
    <row r="79" spans="1:8" s="134" customFormat="1" x14ac:dyDescent="0.2">
      <c r="B79" s="131"/>
      <c r="C79" s="132"/>
      <c r="D79" s="201"/>
      <c r="E79" s="201"/>
      <c r="F79" s="201"/>
      <c r="G79" s="201"/>
      <c r="H79" s="135"/>
    </row>
    <row r="80" spans="1:8" ht="45" x14ac:dyDescent="0.2">
      <c r="B80" s="137">
        <v>2</v>
      </c>
      <c r="C80" s="138" t="s">
        <v>67</v>
      </c>
      <c r="D80" s="218"/>
      <c r="E80" s="219"/>
      <c r="F80" s="219"/>
      <c r="G80" s="220"/>
    </row>
    <row r="81" spans="2:10" ht="51" customHeight="1" x14ac:dyDescent="0.2">
      <c r="B81" s="195" t="s">
        <v>53</v>
      </c>
      <c r="C81" s="233" t="s">
        <v>101</v>
      </c>
      <c r="D81" s="189" t="s">
        <v>13</v>
      </c>
      <c r="E81" s="214">
        <v>22</v>
      </c>
      <c r="F81" s="214"/>
      <c r="G81" s="211">
        <f t="shared" ref="G81:G86" si="6">ROUND(E81*F81,2)</f>
        <v>0</v>
      </c>
    </row>
    <row r="82" spans="2:10" ht="16.5" x14ac:dyDescent="0.2">
      <c r="B82" s="195" t="s">
        <v>53</v>
      </c>
      <c r="C82" s="187" t="s">
        <v>68</v>
      </c>
      <c r="D82" s="188" t="s">
        <v>13</v>
      </c>
      <c r="E82" s="214">
        <v>2</v>
      </c>
      <c r="F82" s="191"/>
      <c r="G82" s="142">
        <f t="shared" si="6"/>
        <v>0</v>
      </c>
    </row>
    <row r="83" spans="2:10" ht="16.5" x14ac:dyDescent="0.2">
      <c r="B83" s="195" t="s">
        <v>53</v>
      </c>
      <c r="C83" s="187" t="s">
        <v>69</v>
      </c>
      <c r="D83" s="188" t="s">
        <v>13</v>
      </c>
      <c r="E83" s="214">
        <v>2</v>
      </c>
      <c r="F83" s="191"/>
      <c r="G83" s="142">
        <f t="shared" si="6"/>
        <v>0</v>
      </c>
    </row>
    <row r="84" spans="2:10" ht="16.5" x14ac:dyDescent="0.2">
      <c r="B84" s="195" t="s">
        <v>53</v>
      </c>
      <c r="C84" s="187" t="s">
        <v>86</v>
      </c>
      <c r="D84" s="188" t="s">
        <v>13</v>
      </c>
      <c r="E84" s="214">
        <v>12</v>
      </c>
      <c r="F84" s="191"/>
      <c r="G84" s="142">
        <f t="shared" ref="G84:G85" si="7">ROUND(E84*F84,2)</f>
        <v>0</v>
      </c>
    </row>
    <row r="85" spans="2:10" ht="16.5" x14ac:dyDescent="0.2">
      <c r="B85" s="195" t="s">
        <v>53</v>
      </c>
      <c r="C85" s="187" t="s">
        <v>87</v>
      </c>
      <c r="D85" s="188" t="s">
        <v>13</v>
      </c>
      <c r="E85" s="214">
        <v>5</v>
      </c>
      <c r="F85" s="191"/>
      <c r="G85" s="142">
        <f t="shared" si="7"/>
        <v>0</v>
      </c>
    </row>
    <row r="86" spans="2:10" ht="16.5" x14ac:dyDescent="0.2">
      <c r="B86" s="195" t="s">
        <v>53</v>
      </c>
      <c r="C86" s="187" t="s">
        <v>70</v>
      </c>
      <c r="D86" s="188" t="s">
        <v>13</v>
      </c>
      <c r="E86" s="214">
        <v>3</v>
      </c>
      <c r="F86" s="191"/>
      <c r="G86" s="142">
        <f t="shared" si="6"/>
        <v>0</v>
      </c>
    </row>
    <row r="87" spans="2:10" s="24" customFormat="1" ht="14.25" x14ac:dyDescent="0.2">
      <c r="B87" s="140" t="s">
        <v>53</v>
      </c>
      <c r="C87" s="139" t="s">
        <v>98</v>
      </c>
      <c r="D87" s="141" t="s">
        <v>13</v>
      </c>
      <c r="E87" s="210">
        <v>2</v>
      </c>
      <c r="F87" s="213"/>
      <c r="G87" s="142">
        <f>ROUND(E87*F87,2)</f>
        <v>0</v>
      </c>
      <c r="H87" s="25"/>
      <c r="J87" s="26"/>
    </row>
    <row r="88" spans="2:10" s="24" customFormat="1" ht="14.25" x14ac:dyDescent="0.2">
      <c r="B88" s="140" t="s">
        <v>53</v>
      </c>
      <c r="C88" s="139" t="s">
        <v>99</v>
      </c>
      <c r="D88" s="141" t="s">
        <v>13</v>
      </c>
      <c r="E88" s="210">
        <v>22</v>
      </c>
      <c r="F88" s="213"/>
      <c r="G88" s="142">
        <f>ROUND(E88*F88,2)</f>
        <v>0</v>
      </c>
      <c r="H88" s="25"/>
      <c r="J88" s="26"/>
    </row>
    <row r="89" spans="2:10" s="24" customFormat="1" ht="66" x14ac:dyDescent="0.2">
      <c r="B89" s="140" t="s">
        <v>53</v>
      </c>
      <c r="C89" s="187" t="s">
        <v>75</v>
      </c>
      <c r="D89" s="215" t="s">
        <v>13</v>
      </c>
      <c r="E89" s="210">
        <v>1</v>
      </c>
      <c r="F89" s="212"/>
      <c r="G89" s="211">
        <f t="shared" ref="G89:G105" si="8">ROUND(E89*F89,2)</f>
        <v>0</v>
      </c>
      <c r="H89" s="25"/>
      <c r="J89" s="26"/>
    </row>
    <row r="90" spans="2:10" s="24" customFormat="1" ht="66" x14ac:dyDescent="0.2">
      <c r="B90" s="140" t="s">
        <v>53</v>
      </c>
      <c r="C90" s="187" t="s">
        <v>88</v>
      </c>
      <c r="D90" s="215" t="s">
        <v>13</v>
      </c>
      <c r="E90" s="210">
        <v>1</v>
      </c>
      <c r="F90" s="212"/>
      <c r="G90" s="211">
        <f t="shared" ref="G90:G91" si="9">ROUND(E90*F90,2)</f>
        <v>0</v>
      </c>
      <c r="H90" s="25"/>
      <c r="J90" s="26"/>
    </row>
    <row r="91" spans="2:10" s="24" customFormat="1" ht="66" x14ac:dyDescent="0.2">
      <c r="B91" s="140" t="s">
        <v>53</v>
      </c>
      <c r="C91" s="187" t="s">
        <v>89</v>
      </c>
      <c r="D91" s="215" t="s">
        <v>13</v>
      </c>
      <c r="E91" s="210">
        <v>4</v>
      </c>
      <c r="F91" s="212"/>
      <c r="G91" s="211">
        <f t="shared" si="9"/>
        <v>0</v>
      </c>
      <c r="H91" s="25"/>
      <c r="J91" s="26"/>
    </row>
    <row r="92" spans="2:10" s="24" customFormat="1" ht="71.25" x14ac:dyDescent="0.2">
      <c r="B92" s="140" t="s">
        <v>53</v>
      </c>
      <c r="C92" s="139" t="s">
        <v>52</v>
      </c>
      <c r="D92" s="215" t="s">
        <v>13</v>
      </c>
      <c r="E92" s="210">
        <v>1</v>
      </c>
      <c r="F92" s="212"/>
      <c r="G92" s="211">
        <f t="shared" si="8"/>
        <v>0</v>
      </c>
      <c r="H92" s="25"/>
      <c r="J92" s="26"/>
    </row>
    <row r="93" spans="2:10" s="12" customFormat="1" ht="16.5" customHeight="1" x14ac:dyDescent="0.2">
      <c r="B93" s="140" t="s">
        <v>53</v>
      </c>
      <c r="C93" s="139" t="s">
        <v>90</v>
      </c>
      <c r="D93" s="141" t="s">
        <v>13</v>
      </c>
      <c r="E93" s="136">
        <v>2</v>
      </c>
      <c r="F93" s="145"/>
      <c r="G93" s="142">
        <f t="shared" si="8"/>
        <v>0</v>
      </c>
      <c r="H93" s="3"/>
      <c r="J93" s="13"/>
    </row>
    <row r="94" spans="2:10" s="12" customFormat="1" ht="15.75" customHeight="1" x14ac:dyDescent="0.2">
      <c r="B94" s="140" t="s">
        <v>53</v>
      </c>
      <c r="C94" s="139" t="s">
        <v>91</v>
      </c>
      <c r="D94" s="141" t="s">
        <v>13</v>
      </c>
      <c r="E94" s="136">
        <v>1</v>
      </c>
      <c r="F94" s="145"/>
      <c r="G94" s="142">
        <f t="shared" si="8"/>
        <v>0</v>
      </c>
      <c r="H94" s="3"/>
      <c r="J94" s="13"/>
    </row>
    <row r="95" spans="2:10" s="12" customFormat="1" ht="17.25" customHeight="1" x14ac:dyDescent="0.2">
      <c r="B95" s="140" t="s">
        <v>53</v>
      </c>
      <c r="C95" s="139" t="s">
        <v>92</v>
      </c>
      <c r="D95" s="141" t="s">
        <v>13</v>
      </c>
      <c r="E95" s="136">
        <v>1</v>
      </c>
      <c r="F95" s="145"/>
      <c r="G95" s="142">
        <f t="shared" si="8"/>
        <v>0</v>
      </c>
      <c r="H95" s="3"/>
      <c r="J95" s="13"/>
    </row>
    <row r="96" spans="2:10" s="12" customFormat="1" ht="14.25" x14ac:dyDescent="0.2">
      <c r="B96" s="140" t="s">
        <v>53</v>
      </c>
      <c r="C96" s="139" t="s">
        <v>93</v>
      </c>
      <c r="D96" s="141" t="s">
        <v>13</v>
      </c>
      <c r="E96" s="136">
        <v>2</v>
      </c>
      <c r="F96" s="145"/>
      <c r="G96" s="142">
        <f t="shared" si="8"/>
        <v>0</v>
      </c>
      <c r="H96" s="3"/>
      <c r="J96" s="13"/>
    </row>
    <row r="97" spans="2:10" s="12" customFormat="1" ht="14.25" x14ac:dyDescent="0.2">
      <c r="B97" s="140" t="s">
        <v>53</v>
      </c>
      <c r="C97" s="139" t="s">
        <v>94</v>
      </c>
      <c r="D97" s="141" t="s">
        <v>13</v>
      </c>
      <c r="E97" s="136">
        <v>2</v>
      </c>
      <c r="F97" s="145"/>
      <c r="G97" s="142">
        <f t="shared" ref="G97" si="10">ROUND(E97*F97,2)</f>
        <v>0</v>
      </c>
      <c r="H97" s="3"/>
      <c r="J97" s="13"/>
    </row>
    <row r="98" spans="2:10" s="12" customFormat="1" ht="14.25" x14ac:dyDescent="0.2">
      <c r="B98" s="140" t="s">
        <v>53</v>
      </c>
      <c r="C98" s="139" t="s">
        <v>76</v>
      </c>
      <c r="D98" s="141" t="s">
        <v>13</v>
      </c>
      <c r="E98" s="136">
        <v>1</v>
      </c>
      <c r="F98" s="145"/>
      <c r="G98" s="142">
        <f t="shared" si="8"/>
        <v>0</v>
      </c>
      <c r="H98" s="3"/>
      <c r="J98" s="13"/>
    </row>
    <row r="99" spans="2:10" s="12" customFormat="1" ht="14.25" x14ac:dyDescent="0.2">
      <c r="B99" s="140" t="s">
        <v>53</v>
      </c>
      <c r="C99" s="139" t="s">
        <v>95</v>
      </c>
      <c r="D99" s="141" t="s">
        <v>13</v>
      </c>
      <c r="E99" s="136">
        <v>5</v>
      </c>
      <c r="F99" s="145"/>
      <c r="G99" s="142">
        <f t="shared" ref="G99" si="11">ROUND(E99*F99,2)</f>
        <v>0</v>
      </c>
      <c r="H99" s="3"/>
      <c r="J99" s="13"/>
    </row>
    <row r="100" spans="2:10" s="12" customFormat="1" ht="14.25" x14ac:dyDescent="0.2">
      <c r="B100" s="140"/>
      <c r="C100" s="139"/>
      <c r="D100" s="141"/>
      <c r="E100" s="136"/>
      <c r="F100" s="145"/>
      <c r="G100" s="142"/>
      <c r="H100" s="3"/>
      <c r="J100" s="13"/>
    </row>
    <row r="101" spans="2:10" ht="33" x14ac:dyDescent="0.2">
      <c r="B101" s="137">
        <v>3</v>
      </c>
      <c r="C101" s="187" t="s">
        <v>71</v>
      </c>
      <c r="D101" s="189" t="s">
        <v>66</v>
      </c>
      <c r="E101" s="210">
        <v>593</v>
      </c>
      <c r="F101" s="213"/>
      <c r="G101" s="211">
        <f t="shared" si="8"/>
        <v>0</v>
      </c>
    </row>
    <row r="102" spans="2:10" ht="42.75" x14ac:dyDescent="0.2">
      <c r="B102" s="137">
        <v>4</v>
      </c>
      <c r="C102" s="139" t="s">
        <v>26</v>
      </c>
      <c r="D102" s="189" t="s">
        <v>66</v>
      </c>
      <c r="E102" s="210">
        <v>593</v>
      </c>
      <c r="F102" s="213"/>
      <c r="G102" s="211">
        <f t="shared" si="8"/>
        <v>0</v>
      </c>
    </row>
    <row r="103" spans="2:10" ht="15" x14ac:dyDescent="0.2">
      <c r="B103" s="192">
        <v>5</v>
      </c>
      <c r="C103" s="139" t="s">
        <v>72</v>
      </c>
      <c r="D103" s="189" t="s">
        <v>13</v>
      </c>
      <c r="E103" s="136">
        <v>1</v>
      </c>
      <c r="F103" s="216"/>
      <c r="G103" s="142">
        <f t="shared" si="8"/>
        <v>0</v>
      </c>
    </row>
    <row r="104" spans="2:10" ht="15" x14ac:dyDescent="0.2">
      <c r="B104" s="192">
        <v>6</v>
      </c>
      <c r="C104" s="139" t="s">
        <v>73</v>
      </c>
      <c r="D104" s="189" t="s">
        <v>20</v>
      </c>
      <c r="E104" s="136">
        <v>1</v>
      </c>
      <c r="F104" s="216"/>
      <c r="G104" s="142">
        <f t="shared" si="8"/>
        <v>0</v>
      </c>
    </row>
    <row r="105" spans="2:10" ht="28.5" x14ac:dyDescent="0.2">
      <c r="B105" s="192">
        <v>7</v>
      </c>
      <c r="C105" s="139" t="s">
        <v>74</v>
      </c>
      <c r="D105" s="189" t="s">
        <v>20</v>
      </c>
      <c r="E105" s="136">
        <v>1</v>
      </c>
      <c r="F105" s="216"/>
      <c r="G105" s="142">
        <f t="shared" si="8"/>
        <v>0</v>
      </c>
    </row>
    <row r="106" spans="2:10" s="134" customFormat="1" x14ac:dyDescent="0.2">
      <c r="B106" s="201"/>
      <c r="C106" s="201"/>
      <c r="D106" s="201"/>
      <c r="E106" s="201"/>
      <c r="F106" s="201"/>
      <c r="G106" s="201"/>
      <c r="H106" s="135"/>
    </row>
    <row r="107" spans="2:10" s="24" customFormat="1" ht="16.5" customHeight="1" x14ac:dyDescent="0.2">
      <c r="B107" s="146" t="s">
        <v>30</v>
      </c>
      <c r="C107" s="147" t="s">
        <v>22</v>
      </c>
      <c r="D107" s="148"/>
      <c r="E107" s="149"/>
      <c r="F107" s="150"/>
      <c r="G107" s="151">
        <f>SUM(G70:G106)</f>
        <v>0</v>
      </c>
      <c r="H107" s="25"/>
      <c r="J107" s="26"/>
    </row>
  </sheetData>
  <mergeCells count="9">
    <mergeCell ref="D80:G80"/>
    <mergeCell ref="C70:E70"/>
    <mergeCell ref="B1:C1"/>
    <mergeCell ref="B4:C4"/>
    <mergeCell ref="B2:C2"/>
    <mergeCell ref="B46:G46"/>
    <mergeCell ref="B68:G68"/>
    <mergeCell ref="E1:G1"/>
    <mergeCell ref="C49:E49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4294967295" verticalDpi="4294967295" r:id="rId1"/>
  <headerFooter alignWithMargins="0"/>
  <rowBreaks count="3" manualBreakCount="3">
    <brk id="42" max="16383" man="1"/>
    <brk id="60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VODOVOD CANKARJEVA</vt:lpstr>
      <vt:lpstr>'VODOVOD CANKARJEVA'!Področje_tiskanja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2020-07-23T11:42:14Z</cp:lastPrinted>
  <dcterms:created xsi:type="dcterms:W3CDTF">2018-08-31T07:22:14Z</dcterms:created>
  <dcterms:modified xsi:type="dcterms:W3CDTF">2020-07-30T05:11:16Z</dcterms:modified>
</cp:coreProperties>
</file>