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9440" windowHeight="12540"/>
  </bookViews>
  <sheets>
    <sheet name="List1" sheetId="1" r:id="rId1"/>
    <sheet name="List2" sheetId="2" r:id="rId2"/>
    <sheet name="List3" sheetId="3" r:id="rId3"/>
  </sheets>
  <calcPr calcId="125725"/>
</workbook>
</file>

<file path=xl/calcChain.xml><?xml version="1.0" encoding="utf-8"?>
<calcChain xmlns="http://schemas.openxmlformats.org/spreadsheetml/2006/main">
  <c r="I51" i="1"/>
  <c r="Q47"/>
  <c r="Q46"/>
  <c r="Q45"/>
  <c r="Q44"/>
  <c r="Q43"/>
  <c r="M43"/>
  <c r="I43"/>
  <c r="Q42"/>
  <c r="M42"/>
  <c r="I42"/>
  <c r="M19"/>
  <c r="Q19"/>
  <c r="I19"/>
  <c r="O54" s="1"/>
  <c r="H54"/>
  <c r="G54"/>
  <c r="F54"/>
  <c r="Q53"/>
  <c r="M53"/>
  <c r="I53"/>
  <c r="E53"/>
  <c r="Q52"/>
  <c r="M52"/>
  <c r="I52"/>
  <c r="Q51"/>
  <c r="M51"/>
  <c r="Q50"/>
  <c r="M50"/>
  <c r="I50"/>
  <c r="Q49"/>
  <c r="M49"/>
  <c r="I49"/>
  <c r="Q48"/>
  <c r="M48"/>
  <c r="I48"/>
  <c r="Q41"/>
  <c r="M41"/>
  <c r="I41"/>
  <c r="Q40"/>
  <c r="M40"/>
  <c r="I40"/>
  <c r="Q39"/>
  <c r="M39"/>
  <c r="I39"/>
  <c r="Q38"/>
  <c r="M38"/>
  <c r="I38"/>
  <c r="Q37"/>
  <c r="M37"/>
  <c r="I37"/>
  <c r="Q36"/>
  <c r="M36"/>
  <c r="I36"/>
  <c r="Q35"/>
  <c r="M35"/>
  <c r="I35"/>
  <c r="Q34"/>
  <c r="M34"/>
  <c r="I34"/>
  <c r="Q33"/>
  <c r="M33"/>
  <c r="I33"/>
  <c r="Q32"/>
  <c r="M32"/>
  <c r="I32"/>
  <c r="Q31"/>
  <c r="M31"/>
  <c r="I31"/>
  <c r="Q30"/>
  <c r="M30"/>
  <c r="I30"/>
  <c r="Q29"/>
  <c r="M29"/>
  <c r="I29"/>
  <c r="Q28"/>
  <c r="M28"/>
  <c r="I28"/>
  <c r="M27"/>
  <c r="I27"/>
  <c r="Q26"/>
  <c r="M26"/>
  <c r="K26" s="1"/>
  <c r="I26"/>
  <c r="Q25"/>
  <c r="L25"/>
  <c r="K25"/>
  <c r="J25"/>
  <c r="I25"/>
  <c r="E25" s="1"/>
  <c r="Q24"/>
  <c r="M24"/>
  <c r="I24"/>
  <c r="Q23"/>
  <c r="M23"/>
  <c r="I23"/>
  <c r="Q22"/>
  <c r="M22"/>
  <c r="I22"/>
  <c r="Q20"/>
  <c r="I20"/>
  <c r="Q18"/>
  <c r="M18"/>
  <c r="I18"/>
  <c r="Q17"/>
  <c r="M17"/>
  <c r="I17"/>
  <c r="Q16"/>
  <c r="M16"/>
  <c r="I16"/>
  <c r="Q15"/>
  <c r="M15"/>
  <c r="I15"/>
  <c r="Q14"/>
  <c r="M14"/>
  <c r="I14"/>
  <c r="Q13"/>
  <c r="M13"/>
  <c r="I13"/>
  <c r="Q12"/>
  <c r="M12"/>
  <c r="I12"/>
  <c r="Q11"/>
  <c r="M11"/>
  <c r="I11"/>
  <c r="Q10"/>
  <c r="M10"/>
  <c r="I10"/>
  <c r="Q9"/>
  <c r="M9"/>
  <c r="I9"/>
  <c r="Q7"/>
  <c r="M7"/>
  <c r="I7"/>
  <c r="Q5"/>
  <c r="M5"/>
  <c r="I5"/>
  <c r="E51" l="1"/>
  <c r="E27"/>
  <c r="E5"/>
  <c r="E28"/>
  <c r="E36"/>
  <c r="E48"/>
  <c r="E19"/>
  <c r="E18"/>
  <c r="J26"/>
  <c r="J54" s="1"/>
  <c r="I54"/>
  <c r="E35"/>
  <c r="E24"/>
  <c r="Q54"/>
  <c r="M54"/>
  <c r="E23"/>
  <c r="K54"/>
  <c r="L26"/>
  <c r="L54" s="1"/>
  <c r="N54"/>
  <c r="P54"/>
  <c r="E26"/>
  <c r="E54" l="1"/>
</calcChain>
</file>

<file path=xl/sharedStrings.xml><?xml version="1.0" encoding="utf-8"?>
<sst xmlns="http://schemas.openxmlformats.org/spreadsheetml/2006/main" count="136" uniqueCount="132">
  <si>
    <t>Opis ukrepa</t>
  </si>
  <si>
    <t>Opis projektov</t>
  </si>
  <si>
    <t>Celotna vrednost projekta</t>
  </si>
  <si>
    <t>Financiranje občina</t>
  </si>
  <si>
    <t>Financiranje država</t>
  </si>
  <si>
    <t>Drugi subjekti</t>
  </si>
  <si>
    <t>Skupaj občina</t>
  </si>
  <si>
    <t>Skupaj država</t>
  </si>
  <si>
    <t>Skupaj drugi</t>
  </si>
  <si>
    <t>5.1.1.1</t>
  </si>
  <si>
    <t>Širitev odjema iz sistema daljinskega ogrevanja iz kotlovnic in toplarn in vzpostavitev na geotermalno energijo</t>
  </si>
  <si>
    <t>KOHEZIJA</t>
  </si>
  <si>
    <t>5.1.1.2</t>
  </si>
  <si>
    <t>Povečanje odjema iz sistema daljinskega ogravanja</t>
  </si>
  <si>
    <t>Priključevanje objektov na sistem daljinskega ogrevanja</t>
  </si>
  <si>
    <t>5.1.1.3</t>
  </si>
  <si>
    <t>5.1.1.4</t>
  </si>
  <si>
    <t>Priključevanje objektov na plinovodno omrežje</t>
  </si>
  <si>
    <t>5.1.2.1</t>
  </si>
  <si>
    <t>Zamenjava malih kurilnih naprav</t>
  </si>
  <si>
    <t>5.1.2.2</t>
  </si>
  <si>
    <t>5.1.2.3</t>
  </si>
  <si>
    <t>Izvajanje poostrenega nadzora nad kurjenjem  odpadkov v malih kurilnih napravah</t>
  </si>
  <si>
    <t>5.1.3.1</t>
  </si>
  <si>
    <t>Lokalna energetska zasnova</t>
  </si>
  <si>
    <t>5.1.3.2</t>
  </si>
  <si>
    <t>Informiranje in spodbujanje  zmanjševanja toplotnih izgub stavb</t>
  </si>
  <si>
    <t>Aktivnosti Energetsko svetovalne službe »ENSVET« se okrepijo in nadgradijo</t>
  </si>
  <si>
    <t>Občina izvede dodatno informiranje občanov o nepovratnih sredstvih in kreditih, ki jih Eko sklad j. s. v okviru svojih dejavnosti namenja v ta namen</t>
  </si>
  <si>
    <t>Občina spodbuja uvajanje energetskih izkaznic stavb na svojem območju.</t>
  </si>
  <si>
    <t>Energetska sanacija javnih stavb</t>
  </si>
  <si>
    <t>5.1.3.3</t>
  </si>
  <si>
    <t>Natančna evidenca malih kurilnih naprav</t>
  </si>
  <si>
    <t>Izvajalci dimnikarske javne službe vzpostavijo evidence kurilnih naprav</t>
  </si>
  <si>
    <t>PROMET</t>
  </si>
  <si>
    <t>5.2.1</t>
  </si>
  <si>
    <t>Spodbujanje trajnostnega prevoza na ravni mesta</t>
  </si>
  <si>
    <t xml:space="preserve">Izdelava celostne prometne strategije </t>
  </si>
  <si>
    <t>Prednostni ukrepi so: spodbujanje kolesarjenja-nove kolesarske poti, izboljašnje sistema JPP, uvedba druge proge mestnega avtobusa, urejanje varnosti prometa in mirujočega prometa, razbremenitev prometa v središču mesta z z izgradnjo potrebnih obvoznic</t>
  </si>
  <si>
    <t>5.2.2</t>
  </si>
  <si>
    <t>5.2.3</t>
  </si>
  <si>
    <t>Zagotovitev parkiranja koles na železniških postajališčih</t>
  </si>
  <si>
    <t>5.2.4</t>
  </si>
  <si>
    <t>Nadgraditev obstoječih postaj/postajališč JPP za večjo prometno varnost in standarde kakovosti storitev JPP</t>
  </si>
  <si>
    <t>5.2.5</t>
  </si>
  <si>
    <t>Trajnostan parkirna politika</t>
  </si>
  <si>
    <t>5.2.6</t>
  </si>
  <si>
    <t xml:space="preserve">Urejanje javnega potniškega prometa </t>
  </si>
  <si>
    <t>Država Izvede projekt enotna vozovnica, ki ga vodi ministrstvo, pristojno za promet</t>
  </si>
  <si>
    <t>Država zagotoviti večjo točnost in zanesljivost železniškega prometa.</t>
  </si>
  <si>
    <t xml:space="preserve">Občina izvajala promocijo ukrepov za zmanjševanje emisij delcev iz prometa. </t>
  </si>
  <si>
    <t>5.2.8</t>
  </si>
  <si>
    <t xml:space="preserve">Preusmeritev tovornega prometa na železnico </t>
  </si>
  <si>
    <t>Ukrepi za zmanjšanje emisij zaradi zimskega posipanja cest</t>
  </si>
  <si>
    <t>Ceste se bodo v čim večji meri plužile</t>
  </si>
  <si>
    <t xml:space="preserve">predvidoma negativni stroški </t>
  </si>
  <si>
    <t>5.2.10</t>
  </si>
  <si>
    <t xml:space="preserve">Poostren nadzor nad izvajanjem predpisa, ki ureja nalaganje in pritrjevanje tovora v cestnem prometu </t>
  </si>
  <si>
    <t>5.2.11</t>
  </si>
  <si>
    <t>Komunalni promet in taksi služba</t>
  </si>
  <si>
    <t>5.2.12</t>
  </si>
  <si>
    <t>Dodatni ukrepi na področju prometa</t>
  </si>
  <si>
    <t>5.3.1.1</t>
  </si>
  <si>
    <t>Uveljavitev sistema ravnanja z okoljem</t>
  </si>
  <si>
    <t>5.3.1.2</t>
  </si>
  <si>
    <t>Spodbujanje tehnologij BAT</t>
  </si>
  <si>
    <t>5.3.1.3</t>
  </si>
  <si>
    <t>Zmanjševanje prašenja pri prevozu sipkega tovora</t>
  </si>
  <si>
    <t>5.3.1.4</t>
  </si>
  <si>
    <t>Zaščita površin z različnimi odprtimi materiali</t>
  </si>
  <si>
    <t>5.3.2</t>
  </si>
  <si>
    <t>Ozelenitev mesta</t>
  </si>
  <si>
    <t>Obstoječe zelene površine v mestu se skrbno varujejo, hkrati pa se pri načrtovanju novih zelenih površin upošteva njihov pomen za kakovost zraka tako pri obsegu novih zelenih površin kakor tudi pri izbiri vrst zasajenih rastlin</t>
  </si>
  <si>
    <t>5.3.3.1</t>
  </si>
  <si>
    <t>Vzpostavitev posebnega spletnega mesta za kakovost zraka</t>
  </si>
  <si>
    <t>Ministrstvo, pristojno za okolje</t>
  </si>
  <si>
    <t>5.3.3.2</t>
  </si>
  <si>
    <t>Izvajanje stalne medsektorske sociološko-ekonomske analize kot podlage za načrtovanje ukrepov</t>
  </si>
  <si>
    <t>5.3.3</t>
  </si>
  <si>
    <t>Izobraževanje in ozaveščanje o kakovosti zunanjega zraka</t>
  </si>
  <si>
    <t>5.3.4</t>
  </si>
  <si>
    <t xml:space="preserve">Zmanjševanje ognjemetov na območju občine </t>
  </si>
  <si>
    <t>Občina izvede ozaveščanje prebivalstva o škodljivem učinku ognjemetov</t>
  </si>
  <si>
    <t>Vključitev zagotavljanja kakovosti zraka v občinske akte</t>
  </si>
  <si>
    <t>Občina zagotovi vključitev zagotavljanja kakovosti zraka v svoje akte</t>
  </si>
  <si>
    <t>Številka ukrepa</t>
  </si>
  <si>
    <t>Opombe</t>
  </si>
  <si>
    <t>Strošek enega DOLB 2.000.000 € KOHEZIJA</t>
  </si>
  <si>
    <t>Akcijo izobraževanja in ozaveščanja javnosti o kakovosti zraka in tem odloku takoj po sprejetju tega odloka</t>
  </si>
  <si>
    <t>5.3.5</t>
  </si>
  <si>
    <t>Spodbujanje mikrosistemov   DOLB</t>
  </si>
  <si>
    <t>Vzpostaviti en DOLB v Bakovcih</t>
  </si>
  <si>
    <t>Širitev priključevanja objektov na plinovodno omrežje na območjih naselij: Rakičan, Nemčavci in delno Bakovci</t>
  </si>
  <si>
    <t>Izobraževanje in vzpostavitev posebnega spletnega mesta za umno uporabo lesne biomase kot goriva v malih kuril. napravah</t>
  </si>
  <si>
    <t>Občina ozavešča uporabnike o škodljivosti kurjenja z neustreznimi gorivi v malih kurilnih napravah</t>
  </si>
  <si>
    <t>Subvencije države in občine za zamenjavo zastarelih kurilnih naprav s sodobnejšimi</t>
  </si>
  <si>
    <t>Večji poudarek na kakovosti zraka: učinkovita raba energije, daljinsko ogrevanje dobi prednost pred individualnim načinom ogrevanja</t>
  </si>
  <si>
    <t>5.2.9</t>
  </si>
  <si>
    <t>Država</t>
  </si>
  <si>
    <t>Vključeni stroški za 20 subjektov-šole,javne ustanove, strošek enega načrta je 10.000 €, KOHEZIJA</t>
  </si>
  <si>
    <t>Izgradnja in ureditev nadstrešnic za parkiranje koles na železniški postaji in ureditve parkiršč za kolesa pred najbolj obiskanimi javnimi stavbami v občini</t>
  </si>
  <si>
    <t>Predvideno pribl. 924 objektov; (10.000€ /kurilno napravo), 1/2 KOHEZIJA, 1/2 PODNEBNI</t>
  </si>
  <si>
    <t>Že poteka na MKO</t>
  </si>
  <si>
    <t xml:space="preserve">Občina izvaja načrt umirjanja prometa (izvjanje cone 30 km/h) na mestnih ulicah, kjer je največ žrtev prometa </t>
  </si>
  <si>
    <t xml:space="preserve">Tiskanje brošur  ali zgibank za gospodinjstva in ozaveščanje osnovnošolske populacije </t>
  </si>
  <si>
    <t>Stroški namenjeni za izpeljavo npr.“Teden brez avtomobila” ali tiskanje brošur za ozaveščanje</t>
  </si>
  <si>
    <t>Občina stimulira parkirišča na železniških postajah in drugih območjih za parkiranje v kombinaciji z uporabo JPP z obrobja v središče mesta</t>
  </si>
  <si>
    <t>Občina zagotovi izboljšanje povezav - pločniki do avtobusnih postajališč in ureditev varnih dostopov; nadgradnjo avtobusne postaje; uvajanje prednosti v prometu za vozila JPP; izboljšanje omogočanja prestopov med mestnimi in primestnimi avtobusi in vlaki</t>
  </si>
  <si>
    <t>Nadgradnja mestnega potniškega prometa (MPP)</t>
  </si>
  <si>
    <t>Prenoviti MPP : Brezplačen mestni avtobus, ponovna določitev prog, povečana pogostnost voženj,….</t>
  </si>
  <si>
    <t xml:space="preserve">Strošek  100.000 € KOHEZIJA </t>
  </si>
  <si>
    <t>Energ.ovoji pribl. 1.000 hiš (985) x 10.000 € na enoto, 1/2 KOHEZIJA, 1/2 PODNEBNI</t>
  </si>
  <si>
    <t>Skupaj 3 avtobusi. Strošek enega avtobusa 200.000 eur, državna spodbuda v višini 80% (160.000 eur).  PODNEBNI SKLAD</t>
  </si>
  <si>
    <t>5.2.7</t>
  </si>
  <si>
    <t>Spodbujanje izdelave mobilnostnih načrtov in trajnostne mobilnosti</t>
  </si>
  <si>
    <t>SKUPAJ</t>
  </si>
  <si>
    <r>
      <t xml:space="preserve">PRILOGA: </t>
    </r>
    <r>
      <rPr>
        <sz val="7"/>
        <rFont val="Arial"/>
        <family val="2"/>
        <charset val="238"/>
      </rPr>
      <t xml:space="preserve"> </t>
    </r>
    <r>
      <rPr>
        <b/>
        <sz val="7"/>
        <rFont val="Arial"/>
        <family val="2"/>
        <charset val="238"/>
      </rPr>
      <t>Finančni načrt ukrepov  za obdobje 2014 - 2016 (Odlok o načrtu za kakovost zraka na območju Mestne občine Murska Sobota - Uradni list RS, št. 88/2013)</t>
    </r>
    <r>
      <rPr>
        <sz val="7"/>
        <rFont val="Arial"/>
        <family val="2"/>
        <charset val="238"/>
      </rPr>
      <t xml:space="preserve"> </t>
    </r>
  </si>
  <si>
    <t>Organiziranje javne gospodarske službe za usmerjanje toplotne oskrbe. Širitev vročevoda iz centralne kotlovnice na Lendavski ulici na območje mestnega središča ter na območje Mojsterske ulice. Izkoriščanje energije iz kogeneracije na zemeljski plin. Vzpostavitev sistema dalnjinskega ogrevanja na geotermalno energijo iz vrtin SOB1 in SOB3g</t>
  </si>
  <si>
    <t>Občina pred vsako kurilno sezono na krajevno primeren način v gospodinjstva dostavlja ustrezna tiskana gradiva</t>
  </si>
  <si>
    <t>Država izvaja poostren nadzor nad kurjenjem gorljivih odpadkov v malih kurilnih napravah</t>
  </si>
  <si>
    <t>Občina  občane informira o možnosti in koristnosti uporabe energetskih nasvetov</t>
  </si>
  <si>
    <t>Država v sodelovanju z občino spodbuja vključevanje zasebnih investitorjev v izvajanje ukrepov energetske prenove večstanovanjskih zgradb in individualnih hiš</t>
  </si>
  <si>
    <t>Občina prilagodi vozni red z možnostjo povečanja pogostnosti odhodov mestnih avtobusov</t>
  </si>
  <si>
    <t>Država vozne rede in povezave rednih in šolskih prog prevozov  dodatno uskladi</t>
  </si>
  <si>
    <t>Občina načrte izdela do konca leta 2015, državni organi in drugi subjekti javnega sektorja ter gospodarstva  prav tako do konca leta 2015</t>
  </si>
  <si>
    <t>Preučijo se možnosti, da se večji del tovornega prometa preusmeri na železnico</t>
  </si>
  <si>
    <t xml:space="preserve">Izvaja se zamenjava vozilv JPP, ki ustrezajo  standardu najmanj EEV ali EURO6. Ukrep subvencionira država, za kar je treba zagotoviti dodatne vire </t>
  </si>
  <si>
    <r>
      <t>V letu 2014</t>
    </r>
    <r>
      <rPr>
        <b/>
        <i/>
        <sz val="6.5"/>
        <rFont val="Arial"/>
        <family val="2"/>
        <charset val="238"/>
      </rPr>
      <t xml:space="preserve"> </t>
    </r>
    <r>
      <rPr>
        <i/>
        <sz val="6.5"/>
        <rFont val="Arial"/>
        <family val="2"/>
        <charset val="238"/>
      </rPr>
      <t>načrt izdelajo subjekti javnega sektorja (občine, državni organi in drugi subjekti javnega sektorja) ter gospodarstva</t>
    </r>
  </si>
  <si>
    <t>Ministrstvo, pristojno za okolje, v sodelovanju z drugimi pristojnimi ministrstvi v letu 2014 pripravi enotne usmeritve za izdelavo načrtov z vzorcem načrta in ga pošlje vsem subjektom javnega in gospodarskega sektorja na območju občine</t>
  </si>
  <si>
    <t>Ceste se bo posipalo le s soljo (natrijevim kloridom) oziroma s soljo z dodatki kalcijevih in magnezijev kloridov</t>
  </si>
  <si>
    <t>Izjemni primeri za posipanje z drobljenimi kamnitimi agregati se opredelijo v planih zimske službe</t>
  </si>
  <si>
    <t>Preuči se možnost pospešene obnove voznega parka komunalnihs lužb z električnimi vozili in vozili, ki ustretajo standardu EEV ali EURO6</t>
  </si>
</sst>
</file>

<file path=xl/styles.xml><?xml version="1.0" encoding="utf-8"?>
<styleSheet xmlns="http://schemas.openxmlformats.org/spreadsheetml/2006/main">
  <fonts count="29">
    <font>
      <sz val="11"/>
      <color theme="1"/>
      <name val="Calibri"/>
      <family val="2"/>
      <charset val="238"/>
      <scheme val="minor"/>
    </font>
    <font>
      <sz val="7"/>
      <name val="Arial"/>
      <family val="2"/>
      <charset val="238"/>
    </font>
    <font>
      <sz val="7"/>
      <color theme="1"/>
      <name val="Arial"/>
      <family val="2"/>
      <charset val="238"/>
    </font>
    <font>
      <b/>
      <sz val="7"/>
      <color theme="1"/>
      <name val="Arial"/>
      <family val="2"/>
      <charset val="238"/>
    </font>
    <font>
      <b/>
      <sz val="7"/>
      <name val="Arial"/>
      <family val="2"/>
      <charset val="238"/>
    </font>
    <font>
      <b/>
      <i/>
      <sz val="7"/>
      <name val="Arial"/>
      <family val="2"/>
      <charset val="238"/>
    </font>
    <font>
      <sz val="7"/>
      <color indexed="10"/>
      <name val="Arial"/>
      <family val="2"/>
      <charset val="238"/>
    </font>
    <font>
      <i/>
      <sz val="7"/>
      <name val="Arial"/>
      <family val="2"/>
      <charset val="238"/>
    </font>
    <font>
      <b/>
      <sz val="7"/>
      <color indexed="10"/>
      <name val="Arial"/>
      <family val="2"/>
      <charset val="238"/>
    </font>
    <font>
      <sz val="7"/>
      <color indexed="8"/>
      <name val="Arial"/>
      <family val="2"/>
      <charset val="238"/>
    </font>
    <font>
      <sz val="6.55"/>
      <name val="Arial"/>
      <family val="2"/>
      <charset val="238"/>
    </font>
    <font>
      <b/>
      <sz val="6.55"/>
      <name val="Arial"/>
      <family val="2"/>
      <charset val="238"/>
    </font>
    <font>
      <i/>
      <sz val="6.55"/>
      <name val="Arial"/>
      <family val="2"/>
      <charset val="238"/>
    </font>
    <font>
      <i/>
      <sz val="6.55"/>
      <color theme="1"/>
      <name val="Arial"/>
      <family val="2"/>
      <charset val="238"/>
    </font>
    <font>
      <b/>
      <i/>
      <sz val="6.55"/>
      <name val="Arial"/>
      <family val="2"/>
      <charset val="238"/>
    </font>
    <font>
      <i/>
      <sz val="6.55"/>
      <color indexed="25"/>
      <name val="Arial"/>
      <family val="2"/>
      <charset val="238"/>
    </font>
    <font>
      <sz val="6.5"/>
      <name val="Arial"/>
      <family val="2"/>
      <charset val="238"/>
    </font>
    <font>
      <b/>
      <sz val="6.5"/>
      <name val="Arial"/>
      <family val="2"/>
      <charset val="238"/>
    </font>
    <font>
      <i/>
      <sz val="6.5"/>
      <name val="Arial"/>
      <family val="2"/>
      <charset val="238"/>
    </font>
    <font>
      <b/>
      <i/>
      <sz val="6.5"/>
      <name val="Arial"/>
      <family val="2"/>
      <charset val="238"/>
    </font>
    <font>
      <i/>
      <sz val="6.5"/>
      <color theme="1"/>
      <name val="Arial"/>
      <family val="2"/>
      <charset val="238"/>
    </font>
    <font>
      <i/>
      <sz val="6.5"/>
      <color indexed="8"/>
      <name val="Arial"/>
      <family val="2"/>
      <charset val="238"/>
    </font>
    <font>
      <b/>
      <i/>
      <u/>
      <sz val="6.5"/>
      <color theme="1"/>
      <name val="Arial"/>
      <family val="2"/>
      <charset val="238"/>
    </font>
    <font>
      <sz val="6.5"/>
      <color theme="1"/>
      <name val="Arial"/>
      <family val="2"/>
      <charset val="238"/>
    </font>
    <font>
      <b/>
      <i/>
      <sz val="6.5"/>
      <color theme="1"/>
      <name val="Arial"/>
      <family val="2"/>
      <charset val="238"/>
    </font>
    <font>
      <b/>
      <i/>
      <u/>
      <sz val="6.5"/>
      <name val="Arial"/>
      <family val="2"/>
      <charset val="238"/>
    </font>
    <font>
      <sz val="6.5"/>
      <color indexed="10"/>
      <name val="Arial"/>
      <family val="2"/>
      <charset val="238"/>
    </font>
    <font>
      <b/>
      <i/>
      <u val="double"/>
      <sz val="6.5"/>
      <name val="Arial"/>
      <family val="2"/>
      <charset val="238"/>
    </font>
    <font>
      <u/>
      <sz val="6.5"/>
      <name val="Arial"/>
      <family val="2"/>
      <charset val="238"/>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2">
    <xf numFmtId="0" fontId="0" fillId="0" borderId="0" xfId="0"/>
    <xf numFmtId="49" fontId="1" fillId="0" borderId="13" xfId="0" applyNumberFormat="1" applyFont="1" applyBorder="1" applyAlignment="1">
      <alignment vertical="center" wrapText="1"/>
    </xf>
    <xf numFmtId="0" fontId="1" fillId="0" borderId="14" xfId="0" applyFont="1" applyBorder="1" applyAlignment="1">
      <alignment horizontal="left" vertical="center" wrapText="1"/>
    </xf>
    <xf numFmtId="49" fontId="4" fillId="0" borderId="0" xfId="0" applyNumberFormat="1" applyFont="1" applyAlignment="1">
      <alignment vertical="center"/>
    </xf>
    <xf numFmtId="0" fontId="1" fillId="0" borderId="0" xfId="0" applyFont="1" applyAlignment="1">
      <alignment horizontal="lef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4" fillId="0" borderId="0" xfId="0" applyFont="1" applyAlignment="1">
      <alignment horizontal="right" vertical="center"/>
    </xf>
    <xf numFmtId="0" fontId="2" fillId="0" borderId="0" xfId="0" applyFont="1"/>
    <xf numFmtId="0" fontId="1" fillId="0" borderId="0" xfId="0" applyFont="1" applyAlignment="1">
      <alignment vertical="center"/>
    </xf>
    <xf numFmtId="0" fontId="6" fillId="0" borderId="0" xfId="0" applyFont="1"/>
    <xf numFmtId="3" fontId="1" fillId="0" borderId="0" xfId="0" applyNumberFormat="1" applyFont="1" applyAlignment="1">
      <alignment vertical="center"/>
    </xf>
    <xf numFmtId="3" fontId="6" fillId="0" borderId="0" xfId="0" applyNumberFormat="1" applyFont="1" applyAlignment="1">
      <alignment vertical="center"/>
    </xf>
    <xf numFmtId="0" fontId="1" fillId="0" borderId="0" xfId="0" applyFont="1" applyAlignment="1">
      <alignment vertical="center" wrapText="1"/>
    </xf>
    <xf numFmtId="0" fontId="6" fillId="0" borderId="0" xfId="0" applyFont="1" applyAlignment="1">
      <alignment vertical="center"/>
    </xf>
    <xf numFmtId="49" fontId="1" fillId="0" borderId="9" xfId="0" applyNumberFormat="1" applyFont="1" applyBorder="1" applyAlignment="1">
      <alignment vertical="center" wrapText="1"/>
    </xf>
    <xf numFmtId="0" fontId="1" fillId="0" borderId="10" xfId="0" applyFont="1" applyBorder="1" applyAlignment="1">
      <alignment horizontal="left" vertical="center" wrapText="1"/>
    </xf>
    <xf numFmtId="0" fontId="2" fillId="0" borderId="0" xfId="0" applyFont="1" applyAlignment="1">
      <alignment vertical="center"/>
    </xf>
    <xf numFmtId="49" fontId="1" fillId="0" borderId="9" xfId="0" applyNumberFormat="1" applyFont="1" applyBorder="1" applyAlignment="1">
      <alignment horizontal="justify" vertical="center" wrapText="1"/>
    </xf>
    <xf numFmtId="49" fontId="1" fillId="0" borderId="19" xfId="0" applyNumberFormat="1" applyFont="1" applyBorder="1" applyAlignment="1">
      <alignment vertical="center"/>
    </xf>
    <xf numFmtId="0" fontId="1" fillId="0" borderId="20" xfId="0" applyFont="1" applyBorder="1" applyAlignment="1">
      <alignment horizontal="left" vertical="center" wrapText="1"/>
    </xf>
    <xf numFmtId="49" fontId="7" fillId="0" borderId="19" xfId="0" applyNumberFormat="1" applyFont="1" applyBorder="1" applyAlignment="1">
      <alignment vertical="center" wrapText="1"/>
    </xf>
    <xf numFmtId="49" fontId="1" fillId="0" borderId="25" xfId="0" applyNumberFormat="1" applyFont="1" applyBorder="1" applyAlignment="1">
      <alignment vertical="center"/>
    </xf>
    <xf numFmtId="0" fontId="1" fillId="0" borderId="26" xfId="0" applyFont="1" applyBorder="1" applyAlignment="1">
      <alignment vertical="center"/>
    </xf>
    <xf numFmtId="0" fontId="9" fillId="0" borderId="20" xfId="0" applyFont="1" applyBorder="1" applyAlignment="1">
      <alignment horizontal="left" vertical="center" wrapText="1"/>
    </xf>
    <xf numFmtId="49" fontId="1" fillId="0" borderId="13" xfId="0" applyNumberFormat="1" applyFont="1" applyBorder="1" applyAlignment="1">
      <alignment vertical="center"/>
    </xf>
    <xf numFmtId="49" fontId="1" fillId="0" borderId="13" xfId="0" applyNumberFormat="1" applyFont="1" applyBorder="1" applyAlignment="1">
      <alignment horizontal="justify" vertical="center"/>
    </xf>
    <xf numFmtId="0" fontId="9" fillId="0" borderId="14" xfId="0" applyFont="1" applyBorder="1" applyAlignment="1">
      <alignment horizontal="left" vertical="center" wrapText="1"/>
    </xf>
    <xf numFmtId="49" fontId="9" fillId="0" borderId="9" xfId="0" applyNumberFormat="1" applyFont="1" applyBorder="1" applyAlignment="1">
      <alignment vertical="center" wrapText="1"/>
    </xf>
    <xf numFmtId="49" fontId="9" fillId="0" borderId="13" xfId="0" applyNumberFormat="1" applyFont="1" applyBorder="1" applyAlignment="1">
      <alignment vertical="center" wrapText="1"/>
    </xf>
    <xf numFmtId="49" fontId="1" fillId="0" borderId="9" xfId="0" applyNumberFormat="1" applyFont="1" applyBorder="1" applyAlignment="1">
      <alignment horizontal="justify" vertical="center"/>
    </xf>
    <xf numFmtId="49" fontId="4" fillId="0" borderId="25" xfId="0" applyNumberFormat="1" applyFont="1" applyBorder="1" applyAlignment="1">
      <alignment vertical="center"/>
    </xf>
    <xf numFmtId="0" fontId="1" fillId="0" borderId="26" xfId="0" applyFont="1" applyBorder="1" applyAlignment="1">
      <alignment horizontal="left" vertical="center"/>
    </xf>
    <xf numFmtId="0" fontId="3" fillId="0" borderId="0" xfId="0" applyFont="1"/>
    <xf numFmtId="3" fontId="4" fillId="0" borderId="0" xfId="0" applyNumberFormat="1" applyFont="1" applyAlignment="1">
      <alignment vertical="center"/>
    </xf>
    <xf numFmtId="3" fontId="8" fillId="0" borderId="0" xfId="0" applyNumberFormat="1" applyFont="1" applyAlignment="1">
      <alignment vertical="center"/>
    </xf>
    <xf numFmtId="49" fontId="1" fillId="0" borderId="0" xfId="0" applyNumberFormat="1" applyFont="1" applyAlignment="1">
      <alignment vertical="center"/>
    </xf>
    <xf numFmtId="0" fontId="4" fillId="2" borderId="32"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22" xfId="0" applyFont="1" applyFill="1" applyBorder="1" applyAlignment="1">
      <alignment horizontal="center" vertical="center" shrinkToFit="1"/>
    </xf>
    <xf numFmtId="0" fontId="1" fillId="0" borderId="17" xfId="0" applyFont="1" applyBorder="1" applyAlignment="1">
      <alignment horizontal="left" vertical="center" wrapText="1"/>
    </xf>
    <xf numFmtId="0" fontId="1" fillId="0" borderId="20" xfId="0" applyFont="1" applyBorder="1" applyAlignment="1">
      <alignment horizontal="left" vertical="center" wrapText="1"/>
    </xf>
    <xf numFmtId="49" fontId="1" fillId="0" borderId="16" xfId="0" applyNumberFormat="1" applyFont="1" applyBorder="1" applyAlignment="1">
      <alignment vertical="center" wrapText="1"/>
    </xf>
    <xf numFmtId="49" fontId="1" fillId="0" borderId="19" xfId="0" applyNumberFormat="1" applyFont="1" applyBorder="1" applyAlignment="1">
      <alignment vertical="center" wrapText="1"/>
    </xf>
    <xf numFmtId="0" fontId="10" fillId="0" borderId="0" xfId="0" applyFont="1" applyAlignment="1">
      <alignment horizontal="left" vertical="center" wrapText="1"/>
    </xf>
    <xf numFmtId="0" fontId="12" fillId="0" borderId="15" xfId="0" applyFont="1" applyBorder="1" applyAlignment="1">
      <alignment horizontal="left" vertical="center" wrapText="1"/>
    </xf>
    <xf numFmtId="0" fontId="12" fillId="0" borderId="11" xfId="0" applyFont="1" applyBorder="1" applyAlignment="1">
      <alignment horizontal="left" vertical="center" wrapText="1"/>
    </xf>
    <xf numFmtId="0" fontId="12" fillId="0" borderId="18" xfId="0" applyFont="1" applyBorder="1" applyAlignment="1">
      <alignment horizontal="left" vertical="center" wrapText="1"/>
    </xf>
    <xf numFmtId="0" fontId="12" fillId="0" borderId="21" xfId="0" applyFont="1" applyBorder="1" applyAlignment="1">
      <alignment horizontal="left" vertical="center" wrapText="1"/>
    </xf>
    <xf numFmtId="0" fontId="12" fillId="0" borderId="23" xfId="0" applyFont="1" applyBorder="1" applyAlignment="1">
      <alignment horizontal="left" vertical="center" wrapText="1"/>
    </xf>
    <xf numFmtId="0" fontId="12" fillId="0" borderId="35" xfId="0" applyFont="1" applyBorder="1" applyAlignment="1">
      <alignment horizontal="left" vertical="center" wrapText="1"/>
    </xf>
    <xf numFmtId="0" fontId="13" fillId="0" borderId="23" xfId="0" applyFont="1" applyBorder="1" applyAlignment="1">
      <alignment horizontal="left" vertical="center" wrapText="1"/>
    </xf>
    <xf numFmtId="0" fontId="13" fillId="0" borderId="22" xfId="0" applyFont="1" applyFill="1" applyBorder="1" applyAlignment="1">
      <alignment horizontal="left" vertical="center" wrapText="1"/>
    </xf>
    <xf numFmtId="0" fontId="14" fillId="0" borderId="26" xfId="0" applyFont="1" applyBorder="1" applyAlignment="1">
      <alignment vertical="center"/>
    </xf>
    <xf numFmtId="0" fontId="15" fillId="0" borderId="18" xfId="0" applyFont="1" applyBorder="1" applyAlignment="1">
      <alignment horizontal="left" vertical="center" wrapText="1"/>
    </xf>
    <xf numFmtId="0" fontId="11" fillId="0" borderId="26" xfId="0" applyFont="1" applyBorder="1" applyAlignment="1">
      <alignment horizontal="left" vertical="center" wrapText="1"/>
    </xf>
    <xf numFmtId="0" fontId="16" fillId="0" borderId="0" xfId="0" applyFont="1" applyAlignment="1">
      <alignment horizontal="left" vertical="center"/>
    </xf>
    <xf numFmtId="0" fontId="18" fillId="0" borderId="14" xfId="0" applyFont="1" applyBorder="1" applyAlignment="1">
      <alignment horizontal="left" vertical="center" wrapText="1"/>
    </xf>
    <xf numFmtId="0" fontId="18" fillId="0" borderId="10" xfId="0" applyFont="1" applyBorder="1" applyAlignment="1">
      <alignment horizontal="left" vertical="center" wrapText="1"/>
    </xf>
    <xf numFmtId="0" fontId="18" fillId="0" borderId="2" xfId="0" applyFont="1" applyBorder="1" applyAlignment="1">
      <alignment horizontal="left" vertical="center" wrapText="1"/>
    </xf>
    <xf numFmtId="0" fontId="18" fillId="0" borderId="6" xfId="0" applyFont="1" applyBorder="1" applyAlignment="1">
      <alignment horizontal="left" vertical="center" wrapText="1"/>
    </xf>
    <xf numFmtId="0" fontId="18" fillId="0" borderId="12" xfId="0" applyFont="1" applyBorder="1" applyAlignment="1">
      <alignment horizontal="left" vertical="center" wrapText="1"/>
    </xf>
    <xf numFmtId="0" fontId="18" fillId="0" borderId="20" xfId="0" applyFont="1" applyBorder="1" applyAlignment="1">
      <alignment horizontal="left" vertical="center" wrapText="1"/>
    </xf>
    <xf numFmtId="0" fontId="19" fillId="0" borderId="26" xfId="0" applyFont="1" applyBorder="1" applyAlignment="1">
      <alignment vertical="center"/>
    </xf>
    <xf numFmtId="0" fontId="18" fillId="0" borderId="17" xfId="0" applyFont="1" applyBorder="1" applyAlignment="1">
      <alignment horizontal="left" vertical="center" wrapText="1"/>
    </xf>
    <xf numFmtId="0" fontId="18" fillId="0" borderId="8" xfId="0" applyFont="1" applyBorder="1" applyAlignment="1">
      <alignment horizontal="left" vertical="center" wrapText="1"/>
    </xf>
    <xf numFmtId="0" fontId="21" fillId="0" borderId="14" xfId="0" applyFont="1" applyBorder="1" applyAlignment="1">
      <alignment horizontal="left" vertical="center" wrapText="1"/>
    </xf>
    <xf numFmtId="0" fontId="17" fillId="0" borderId="26" xfId="0" applyFont="1" applyBorder="1" applyAlignment="1">
      <alignment horizontal="left" vertical="center"/>
    </xf>
    <xf numFmtId="3" fontId="22" fillId="0" borderId="28" xfId="0" applyNumberFormat="1" applyFont="1" applyBorder="1" applyAlignment="1">
      <alignment horizontal="right" vertical="center" shrinkToFit="1"/>
    </xf>
    <xf numFmtId="3" fontId="23" fillId="2" borderId="33" xfId="0" applyNumberFormat="1" applyFont="1" applyFill="1" applyBorder="1" applyAlignment="1">
      <alignment horizontal="right" vertical="center" shrinkToFit="1"/>
    </xf>
    <xf numFmtId="3" fontId="23" fillId="2" borderId="14" xfId="0" applyNumberFormat="1" applyFont="1" applyFill="1" applyBorder="1" applyAlignment="1">
      <alignment horizontal="right" vertical="center" shrinkToFit="1"/>
    </xf>
    <xf numFmtId="3" fontId="23" fillId="2" borderId="15" xfId="0" applyNumberFormat="1" applyFont="1" applyFill="1" applyBorder="1" applyAlignment="1">
      <alignment horizontal="right" vertical="center" shrinkToFit="1"/>
    </xf>
    <xf numFmtId="3" fontId="24" fillId="2" borderId="28" xfId="0" applyNumberFormat="1" applyFont="1" applyFill="1" applyBorder="1" applyAlignment="1">
      <alignment horizontal="right" vertical="center" shrinkToFit="1"/>
    </xf>
    <xf numFmtId="3" fontId="16" fillId="3" borderId="13" xfId="0" applyNumberFormat="1" applyFont="1" applyFill="1" applyBorder="1" applyAlignment="1">
      <alignment horizontal="right" vertical="center" shrinkToFit="1"/>
    </xf>
    <xf numFmtId="3" fontId="16" fillId="3" borderId="14" xfId="0" applyNumberFormat="1" applyFont="1" applyFill="1" applyBorder="1" applyAlignment="1">
      <alignment horizontal="right" vertical="center" shrinkToFit="1"/>
    </xf>
    <xf numFmtId="3" fontId="16" fillId="3" borderId="15" xfId="0" applyNumberFormat="1" applyFont="1" applyFill="1" applyBorder="1" applyAlignment="1">
      <alignment horizontal="right" vertical="center" shrinkToFit="1"/>
    </xf>
    <xf numFmtId="3" fontId="19" fillId="3" borderId="28" xfId="0" applyNumberFormat="1" applyFont="1" applyFill="1" applyBorder="1" applyAlignment="1">
      <alignment horizontal="right" vertical="center" shrinkToFit="1"/>
    </xf>
    <xf numFmtId="3" fontId="16" fillId="2" borderId="47" xfId="0" applyNumberFormat="1" applyFont="1" applyFill="1" applyBorder="1" applyAlignment="1">
      <alignment horizontal="right" vertical="center" shrinkToFit="1"/>
    </xf>
    <xf numFmtId="3" fontId="16" fillId="2" borderId="10" xfId="0" applyNumberFormat="1" applyFont="1" applyFill="1" applyBorder="1" applyAlignment="1">
      <alignment horizontal="right" vertical="center" shrinkToFit="1"/>
    </xf>
    <xf numFmtId="3" fontId="16" fillId="2" borderId="11" xfId="0" applyNumberFormat="1" applyFont="1" applyFill="1" applyBorder="1" applyAlignment="1">
      <alignment horizontal="right" vertical="center" shrinkToFit="1"/>
    </xf>
    <xf numFmtId="3" fontId="19" fillId="2" borderId="42" xfId="0" applyNumberFormat="1" applyFont="1" applyFill="1" applyBorder="1" applyAlignment="1">
      <alignment horizontal="right" vertical="center" shrinkToFit="1"/>
    </xf>
    <xf numFmtId="3" fontId="16" fillId="3" borderId="9" xfId="0" applyNumberFormat="1" applyFont="1" applyFill="1" applyBorder="1" applyAlignment="1">
      <alignment horizontal="right" vertical="center" shrinkToFit="1"/>
    </xf>
    <xf numFmtId="3" fontId="16" fillId="3" borderId="10" xfId="0" applyNumberFormat="1" applyFont="1" applyFill="1" applyBorder="1" applyAlignment="1">
      <alignment horizontal="right" vertical="center" shrinkToFit="1"/>
    </xf>
    <xf numFmtId="3" fontId="16" fillId="3" borderId="11" xfId="0" applyNumberFormat="1" applyFont="1" applyFill="1" applyBorder="1" applyAlignment="1">
      <alignment horizontal="right" vertical="center" shrinkToFit="1"/>
    </xf>
    <xf numFmtId="3" fontId="19" fillId="3" borderId="42" xfId="0" applyNumberFormat="1" applyFont="1" applyFill="1" applyBorder="1" applyAlignment="1">
      <alignment horizontal="right" vertical="center" shrinkToFit="1"/>
    </xf>
    <xf numFmtId="3" fontId="22" fillId="0" borderId="40" xfId="0" applyNumberFormat="1" applyFont="1" applyBorder="1" applyAlignment="1">
      <alignment horizontal="right" vertical="center" shrinkToFit="1"/>
    </xf>
    <xf numFmtId="3" fontId="16" fillId="2" borderId="33" xfId="0" applyNumberFormat="1" applyFont="1" applyFill="1" applyBorder="1" applyAlignment="1">
      <alignment horizontal="right" vertical="center" shrinkToFit="1"/>
    </xf>
    <xf numFmtId="3" fontId="16" fillId="2" borderId="14" xfId="0" applyNumberFormat="1" applyFont="1" applyFill="1" applyBorder="1" applyAlignment="1">
      <alignment horizontal="right" vertical="center" shrinkToFit="1"/>
    </xf>
    <xf numFmtId="3" fontId="16" fillId="2" borderId="15" xfId="0" applyNumberFormat="1" applyFont="1" applyFill="1" applyBorder="1" applyAlignment="1">
      <alignment horizontal="right" vertical="center" shrinkToFit="1"/>
    </xf>
    <xf numFmtId="3" fontId="19" fillId="2" borderId="28" xfId="0" applyNumberFormat="1" applyFont="1" applyFill="1" applyBorder="1" applyAlignment="1">
      <alignment horizontal="right" vertical="center" shrinkToFit="1"/>
    </xf>
    <xf numFmtId="3" fontId="25" fillId="0" borderId="42" xfId="0" applyNumberFormat="1" applyFont="1" applyBorder="1" applyAlignment="1">
      <alignment horizontal="right" vertical="center" shrinkToFit="1"/>
    </xf>
    <xf numFmtId="3" fontId="25" fillId="0" borderId="43" xfId="0" applyNumberFormat="1" applyFont="1" applyBorder="1" applyAlignment="1">
      <alignment horizontal="right" vertical="center" shrinkToFit="1"/>
    </xf>
    <xf numFmtId="3" fontId="16" fillId="2" borderId="3" xfId="0" applyNumberFormat="1" applyFont="1" applyFill="1" applyBorder="1" applyAlignment="1">
      <alignment horizontal="right" vertical="center" shrinkToFit="1"/>
    </xf>
    <xf numFmtId="3" fontId="16" fillId="2" borderId="2" xfId="0" applyNumberFormat="1" applyFont="1" applyFill="1" applyBorder="1" applyAlignment="1">
      <alignment horizontal="right" vertical="center" shrinkToFit="1"/>
    </xf>
    <xf numFmtId="3" fontId="16" fillId="2" borderId="18" xfId="0" applyNumberFormat="1" applyFont="1" applyFill="1" applyBorder="1" applyAlignment="1">
      <alignment horizontal="right" vertical="center" shrinkToFit="1"/>
    </xf>
    <xf numFmtId="3" fontId="19" fillId="2" borderId="43" xfId="0" applyNumberFormat="1" applyFont="1" applyFill="1" applyBorder="1" applyAlignment="1">
      <alignment horizontal="right" vertical="center" shrinkToFit="1"/>
    </xf>
    <xf numFmtId="3" fontId="16" fillId="3" borderId="1" xfId="0" applyNumberFormat="1" applyFont="1" applyFill="1" applyBorder="1" applyAlignment="1">
      <alignment horizontal="right" vertical="center" shrinkToFit="1"/>
    </xf>
    <xf numFmtId="3" fontId="16" fillId="3" borderId="2" xfId="0" applyNumberFormat="1" applyFont="1" applyFill="1" applyBorder="1" applyAlignment="1">
      <alignment horizontal="right" vertical="center" shrinkToFit="1"/>
    </xf>
    <xf numFmtId="3" fontId="16" fillId="3" borderId="18" xfId="0" applyNumberFormat="1" applyFont="1" applyFill="1" applyBorder="1" applyAlignment="1">
      <alignment horizontal="right" vertical="center" shrinkToFit="1"/>
    </xf>
    <xf numFmtId="3" fontId="19" fillId="3" borderId="43" xfId="0" applyNumberFormat="1" applyFont="1" applyFill="1" applyBorder="1" applyAlignment="1">
      <alignment horizontal="right" vertical="center" shrinkToFit="1"/>
    </xf>
    <xf numFmtId="3" fontId="25" fillId="0" borderId="44" xfId="0" applyNumberFormat="1" applyFont="1" applyBorder="1" applyAlignment="1">
      <alignment horizontal="right" vertical="center" shrinkToFit="1"/>
    </xf>
    <xf numFmtId="3" fontId="16" fillId="2" borderId="31" xfId="0" applyNumberFormat="1" applyFont="1" applyFill="1" applyBorder="1" applyAlignment="1">
      <alignment horizontal="right" vertical="center" shrinkToFit="1"/>
    </xf>
    <xf numFmtId="3" fontId="16" fillId="2" borderId="6" xfId="0" applyNumberFormat="1" applyFont="1" applyFill="1" applyBorder="1" applyAlignment="1">
      <alignment horizontal="right" vertical="center" shrinkToFit="1"/>
    </xf>
    <xf numFmtId="3" fontId="16" fillId="2" borderId="21" xfId="0" applyNumberFormat="1" applyFont="1" applyFill="1" applyBorder="1" applyAlignment="1">
      <alignment horizontal="right" vertical="center" shrinkToFit="1"/>
    </xf>
    <xf numFmtId="3" fontId="19" fillId="2" borderId="44" xfId="0" applyNumberFormat="1" applyFont="1" applyFill="1" applyBorder="1" applyAlignment="1">
      <alignment horizontal="right" vertical="center" shrinkToFit="1"/>
    </xf>
    <xf numFmtId="3" fontId="16" fillId="3" borderId="5" xfId="0" applyNumberFormat="1" applyFont="1" applyFill="1" applyBorder="1" applyAlignment="1">
      <alignment horizontal="right" vertical="center" shrinkToFit="1"/>
    </xf>
    <xf numFmtId="3" fontId="16" fillId="3" borderId="6" xfId="0" applyNumberFormat="1" applyFont="1" applyFill="1" applyBorder="1" applyAlignment="1">
      <alignment horizontal="right" vertical="center" shrinkToFit="1"/>
    </xf>
    <xf numFmtId="3" fontId="16" fillId="3" borderId="21" xfId="0" applyNumberFormat="1" applyFont="1" applyFill="1" applyBorder="1" applyAlignment="1">
      <alignment horizontal="right" vertical="center" shrinkToFit="1"/>
    </xf>
    <xf numFmtId="3" fontId="19" fillId="3" borderId="44" xfId="0" applyNumberFormat="1" applyFont="1" applyFill="1" applyBorder="1" applyAlignment="1">
      <alignment horizontal="right" vertical="center" shrinkToFit="1"/>
    </xf>
    <xf numFmtId="3" fontId="25" fillId="0" borderId="28" xfId="0" applyNumberFormat="1" applyFont="1" applyBorder="1" applyAlignment="1">
      <alignment horizontal="right" vertical="center" shrinkToFit="1"/>
    </xf>
    <xf numFmtId="3" fontId="25" fillId="0" borderId="51" xfId="0" applyNumberFormat="1" applyFont="1" applyBorder="1" applyAlignment="1">
      <alignment horizontal="right" vertical="center" shrinkToFit="1"/>
    </xf>
    <xf numFmtId="3" fontId="25" fillId="0" borderId="52" xfId="0" applyNumberFormat="1" applyFont="1" applyBorder="1" applyAlignment="1">
      <alignment horizontal="right" vertical="center" shrinkToFit="1"/>
    </xf>
    <xf numFmtId="3" fontId="16" fillId="2" borderId="37" xfId="0" applyNumberFormat="1" applyFont="1" applyFill="1" applyBorder="1" applyAlignment="1">
      <alignment horizontal="right" vertical="center" shrinkToFit="1"/>
    </xf>
    <xf numFmtId="3" fontId="16" fillId="2" borderId="12" xfId="0" applyNumberFormat="1" applyFont="1" applyFill="1" applyBorder="1" applyAlignment="1">
      <alignment horizontal="right" vertical="center" shrinkToFit="1"/>
    </xf>
    <xf numFmtId="3" fontId="16" fillId="2" borderId="23" xfId="0" applyNumberFormat="1" applyFont="1" applyFill="1" applyBorder="1" applyAlignment="1">
      <alignment horizontal="right" vertical="center" shrinkToFit="1"/>
    </xf>
    <xf numFmtId="3" fontId="19" fillId="2" borderId="45" xfId="0" applyNumberFormat="1" applyFont="1" applyFill="1" applyBorder="1" applyAlignment="1">
      <alignment horizontal="right" vertical="center" shrinkToFit="1"/>
    </xf>
    <xf numFmtId="3" fontId="16" fillId="3" borderId="27" xfId="0" applyNumberFormat="1" applyFont="1" applyFill="1" applyBorder="1" applyAlignment="1">
      <alignment horizontal="right" vertical="center" shrinkToFit="1"/>
    </xf>
    <xf numFmtId="3" fontId="16" fillId="3" borderId="12" xfId="0" applyNumberFormat="1" applyFont="1" applyFill="1" applyBorder="1" applyAlignment="1">
      <alignment horizontal="right" vertical="center" shrinkToFit="1"/>
    </xf>
    <xf numFmtId="3" fontId="16" fillId="3" borderId="23" xfId="0" applyNumberFormat="1" applyFont="1" applyFill="1" applyBorder="1" applyAlignment="1">
      <alignment horizontal="right" vertical="center" shrinkToFit="1"/>
    </xf>
    <xf numFmtId="3" fontId="19" fillId="3" borderId="45" xfId="0" applyNumberFormat="1" applyFont="1" applyFill="1" applyBorder="1" applyAlignment="1">
      <alignment horizontal="right" vertical="center" shrinkToFit="1"/>
    </xf>
    <xf numFmtId="3" fontId="22" fillId="0" borderId="52" xfId="0" applyNumberFormat="1" applyFont="1" applyBorder="1" applyAlignment="1">
      <alignment horizontal="right" vertical="center" shrinkToFit="1"/>
    </xf>
    <xf numFmtId="3" fontId="23" fillId="3" borderId="23" xfId="0" applyNumberFormat="1" applyFont="1" applyFill="1" applyBorder="1" applyAlignment="1">
      <alignment horizontal="right" vertical="center" shrinkToFit="1"/>
    </xf>
    <xf numFmtId="3" fontId="25" fillId="0" borderId="29" xfId="0" applyNumberFormat="1" applyFont="1" applyBorder="1" applyAlignment="1">
      <alignment horizontal="right" vertical="center" shrinkToFit="1"/>
    </xf>
    <xf numFmtId="0" fontId="25" fillId="0" borderId="28" xfId="0" applyFont="1" applyBorder="1" applyAlignment="1">
      <alignment vertical="center" shrinkToFit="1"/>
    </xf>
    <xf numFmtId="3" fontId="16" fillId="3" borderId="19" xfId="0" applyNumberFormat="1" applyFont="1" applyFill="1" applyBorder="1" applyAlignment="1">
      <alignment horizontal="right" vertical="center" shrinkToFit="1"/>
    </xf>
    <xf numFmtId="3" fontId="16" fillId="3" borderId="20" xfId="0" applyNumberFormat="1" applyFont="1" applyFill="1" applyBorder="1" applyAlignment="1">
      <alignment horizontal="right" vertical="center" shrinkToFit="1"/>
    </xf>
    <xf numFmtId="3" fontId="16" fillId="3" borderId="22" xfId="0" applyNumberFormat="1" applyFont="1" applyFill="1" applyBorder="1" applyAlignment="1">
      <alignment horizontal="right" vertical="center" shrinkToFit="1"/>
    </xf>
    <xf numFmtId="3" fontId="19" fillId="3" borderId="29" xfId="0" applyNumberFormat="1" applyFont="1" applyFill="1" applyBorder="1" applyAlignment="1">
      <alignment horizontal="right" vertical="center" shrinkToFit="1"/>
    </xf>
    <xf numFmtId="3" fontId="19" fillId="2" borderId="41" xfId="0" applyNumberFormat="1" applyFont="1" applyFill="1" applyBorder="1" applyAlignment="1">
      <alignment horizontal="right" vertical="center" shrinkToFit="1"/>
    </xf>
    <xf numFmtId="3" fontId="19" fillId="3" borderId="41" xfId="0" applyNumberFormat="1" applyFont="1" applyFill="1" applyBorder="1" applyAlignment="1">
      <alignment horizontal="right" vertical="center" shrinkToFit="1"/>
    </xf>
    <xf numFmtId="3" fontId="25" fillId="0" borderId="45" xfId="0" applyNumberFormat="1" applyFont="1" applyBorder="1" applyAlignment="1">
      <alignment horizontal="right" vertical="center" shrinkToFit="1"/>
    </xf>
    <xf numFmtId="3" fontId="25" fillId="0" borderId="46" xfId="0" applyNumberFormat="1" applyFont="1" applyBorder="1" applyAlignment="1">
      <alignment horizontal="right" vertical="center" shrinkToFit="1"/>
    </xf>
    <xf numFmtId="3" fontId="16" fillId="2" borderId="7" xfId="0" applyNumberFormat="1" applyFont="1" applyFill="1" applyBorder="1" applyAlignment="1">
      <alignment horizontal="right" vertical="center" shrinkToFit="1"/>
    </xf>
    <xf numFmtId="3" fontId="16" fillId="2" borderId="8" xfId="0" applyNumberFormat="1" applyFont="1" applyFill="1" applyBorder="1" applyAlignment="1">
      <alignment horizontal="right" vertical="center" shrinkToFit="1"/>
    </xf>
    <xf numFmtId="3" fontId="16" fillId="2" borderId="39" xfId="0" applyNumberFormat="1" applyFont="1" applyFill="1" applyBorder="1" applyAlignment="1">
      <alignment horizontal="right" vertical="center" shrinkToFit="1"/>
    </xf>
    <xf numFmtId="3" fontId="19" fillId="2" borderId="46" xfId="0" applyNumberFormat="1" applyFont="1" applyFill="1" applyBorder="1" applyAlignment="1">
      <alignment horizontal="right" vertical="center" shrinkToFit="1"/>
    </xf>
    <xf numFmtId="3" fontId="16" fillId="3" borderId="38" xfId="0" applyNumberFormat="1" applyFont="1" applyFill="1" applyBorder="1" applyAlignment="1">
      <alignment horizontal="right" vertical="center" shrinkToFit="1"/>
    </xf>
    <xf numFmtId="3" fontId="16" fillId="3" borderId="8" xfId="0" applyNumberFormat="1" applyFont="1" applyFill="1" applyBorder="1" applyAlignment="1">
      <alignment horizontal="right" vertical="center" shrinkToFit="1"/>
    </xf>
    <xf numFmtId="3" fontId="16" fillId="3" borderId="39" xfId="0" applyNumberFormat="1" applyFont="1" applyFill="1" applyBorder="1" applyAlignment="1">
      <alignment horizontal="right" vertical="center" shrinkToFit="1"/>
    </xf>
    <xf numFmtId="3" fontId="19" fillId="3" borderId="46" xfId="0" applyNumberFormat="1" applyFont="1" applyFill="1" applyBorder="1" applyAlignment="1">
      <alignment horizontal="right" vertical="center" shrinkToFit="1"/>
    </xf>
    <xf numFmtId="3" fontId="25" fillId="2" borderId="28" xfId="0" applyNumberFormat="1" applyFont="1" applyFill="1" applyBorder="1" applyAlignment="1">
      <alignment horizontal="right" vertical="center" shrinkToFit="1"/>
    </xf>
    <xf numFmtId="3" fontId="25" fillId="3" borderId="28" xfId="0" applyNumberFormat="1" applyFont="1" applyFill="1" applyBorder="1" applyAlignment="1">
      <alignment horizontal="right" vertical="center" shrinkToFit="1"/>
    </xf>
    <xf numFmtId="0" fontId="12" fillId="0" borderId="4" xfId="0" applyFont="1" applyBorder="1" applyAlignment="1">
      <alignment horizontal="left" vertical="center" wrapText="1"/>
    </xf>
    <xf numFmtId="3" fontId="25" fillId="0" borderId="40" xfId="0" applyNumberFormat="1" applyFont="1" applyBorder="1" applyAlignment="1">
      <alignment horizontal="right" vertical="center" shrinkToFit="1"/>
    </xf>
    <xf numFmtId="3" fontId="16" fillId="2" borderId="54" xfId="0" applyNumberFormat="1" applyFont="1" applyFill="1" applyBorder="1" applyAlignment="1">
      <alignment horizontal="right" vertical="center" shrinkToFit="1"/>
    </xf>
    <xf numFmtId="3" fontId="16" fillId="2" borderId="17" xfId="0" applyNumberFormat="1" applyFont="1" applyFill="1" applyBorder="1" applyAlignment="1">
      <alignment horizontal="right" vertical="center" shrinkToFit="1"/>
    </xf>
    <xf numFmtId="3" fontId="16" fillId="2" borderId="4" xfId="0" applyNumberFormat="1" applyFont="1" applyFill="1" applyBorder="1" applyAlignment="1">
      <alignment horizontal="right" vertical="center" shrinkToFit="1"/>
    </xf>
    <xf numFmtId="3" fontId="19" fillId="2" borderId="40" xfId="0" applyNumberFormat="1" applyFont="1" applyFill="1" applyBorder="1" applyAlignment="1">
      <alignment horizontal="right" vertical="center" shrinkToFit="1"/>
    </xf>
    <xf numFmtId="3" fontId="16" fillId="3" borderId="16" xfId="0" applyNumberFormat="1" applyFont="1" applyFill="1" applyBorder="1" applyAlignment="1">
      <alignment horizontal="right" vertical="center" shrinkToFit="1"/>
    </xf>
    <xf numFmtId="3" fontId="16" fillId="3" borderId="17" xfId="0" applyNumberFormat="1" applyFont="1" applyFill="1" applyBorder="1" applyAlignment="1">
      <alignment horizontal="right" vertical="center" shrinkToFit="1"/>
    </xf>
    <xf numFmtId="3" fontId="16" fillId="3" borderId="4" xfId="0" applyNumberFormat="1" applyFont="1" applyFill="1" applyBorder="1" applyAlignment="1">
      <alignment horizontal="right" vertical="center" shrinkToFit="1"/>
    </xf>
    <xf numFmtId="3" fontId="19" fillId="3" borderId="40" xfId="0" applyNumberFormat="1" applyFont="1" applyFill="1" applyBorder="1" applyAlignment="1">
      <alignment horizontal="right" vertical="center" shrinkToFit="1"/>
    </xf>
    <xf numFmtId="49" fontId="1" fillId="0" borderId="53" xfId="0" applyNumberFormat="1" applyFont="1" applyBorder="1" applyAlignment="1">
      <alignment vertical="center"/>
    </xf>
    <xf numFmtId="49" fontId="16" fillId="0" borderId="0" xfId="0" applyNumberFormat="1" applyFont="1" applyAlignment="1">
      <alignment vertical="center"/>
    </xf>
    <xf numFmtId="0" fontId="16" fillId="0" borderId="0" xfId="0" applyFont="1" applyAlignment="1">
      <alignment horizontal="left" vertical="center" wrapText="1"/>
    </xf>
    <xf numFmtId="3" fontId="19" fillId="0" borderId="0" xfId="0" applyNumberFormat="1" applyFont="1" applyAlignment="1">
      <alignment horizontal="right" vertical="center"/>
    </xf>
    <xf numFmtId="0" fontId="23" fillId="0" borderId="0" xfId="0" applyFont="1"/>
    <xf numFmtId="0" fontId="26" fillId="0" borderId="0" xfId="0" applyFont="1"/>
    <xf numFmtId="3" fontId="27" fillId="0" borderId="25" xfId="0" applyNumberFormat="1" applyFont="1" applyBorder="1" applyAlignment="1">
      <alignment horizontal="right" vertical="center" shrinkToFit="1"/>
    </xf>
    <xf numFmtId="3" fontId="28" fillId="2" borderId="13" xfId="0" applyNumberFormat="1" applyFont="1" applyFill="1" applyBorder="1" applyAlignment="1">
      <alignment horizontal="right" vertical="center" shrinkToFit="1"/>
    </xf>
    <xf numFmtId="3" fontId="28" fillId="2" borderId="14" xfId="0" applyNumberFormat="1" applyFont="1" applyFill="1" applyBorder="1" applyAlignment="1">
      <alignment horizontal="right" vertical="center" shrinkToFit="1"/>
    </xf>
    <xf numFmtId="3" fontId="28" fillId="3" borderId="13" xfId="0" applyNumberFormat="1" applyFont="1" applyFill="1" applyBorder="1" applyAlignment="1">
      <alignment horizontal="right" vertical="center" shrinkToFit="1"/>
    </xf>
    <xf numFmtId="3" fontId="28" fillId="3" borderId="14" xfId="0" applyNumberFormat="1" applyFont="1" applyFill="1" applyBorder="1" applyAlignment="1">
      <alignment horizontal="right" vertical="center" shrinkToFit="1"/>
    </xf>
    <xf numFmtId="3" fontId="28" fillId="2" borderId="15" xfId="0" applyNumberFormat="1" applyFont="1" applyFill="1" applyBorder="1" applyAlignment="1">
      <alignment horizontal="right" vertical="center" shrinkToFit="1"/>
    </xf>
    <xf numFmtId="3" fontId="28" fillId="3" borderId="15" xfId="0" applyNumberFormat="1" applyFont="1" applyFill="1" applyBorder="1" applyAlignment="1">
      <alignment horizontal="right" vertical="center" shrinkToFit="1"/>
    </xf>
    <xf numFmtId="0" fontId="1" fillId="0" borderId="14" xfId="0" applyFont="1" applyBorder="1" applyAlignment="1">
      <alignment vertical="center" wrapText="1"/>
    </xf>
    <xf numFmtId="0" fontId="12" fillId="0" borderId="22" xfId="0" applyFont="1" applyBorder="1" applyAlignment="1">
      <alignment horizontal="right" vertical="center" wrapText="1"/>
    </xf>
    <xf numFmtId="3" fontId="25" fillId="0" borderId="29" xfId="0" applyNumberFormat="1" applyFont="1" applyBorder="1" applyAlignment="1">
      <alignment vertical="center" shrinkToFit="1"/>
    </xf>
    <xf numFmtId="3" fontId="16" fillId="2" borderId="36" xfId="0" applyNumberFormat="1" applyFont="1" applyFill="1" applyBorder="1" applyAlignment="1">
      <alignment horizontal="right" vertical="center" shrinkToFit="1"/>
    </xf>
    <xf numFmtId="3" fontId="16" fillId="2" borderId="24" xfId="0" applyNumberFormat="1" applyFont="1" applyFill="1" applyBorder="1" applyAlignment="1">
      <alignment horizontal="right" vertical="center" shrinkToFit="1"/>
    </xf>
    <xf numFmtId="3" fontId="16" fillId="2" borderId="35" xfId="0" applyNumberFormat="1" applyFont="1" applyFill="1" applyBorder="1" applyAlignment="1">
      <alignment horizontal="right" vertical="center" shrinkToFit="1"/>
    </xf>
    <xf numFmtId="3" fontId="16" fillId="3" borderId="30" xfId="0" applyNumberFormat="1" applyFont="1" applyFill="1" applyBorder="1" applyAlignment="1">
      <alignment horizontal="right" vertical="center" shrinkToFit="1"/>
    </xf>
    <xf numFmtId="3" fontId="16" fillId="3" borderId="24" xfId="0" applyNumberFormat="1" applyFont="1" applyFill="1" applyBorder="1" applyAlignment="1">
      <alignment horizontal="right" vertical="center" shrinkToFit="1"/>
    </xf>
    <xf numFmtId="3" fontId="16" fillId="3" borderId="35" xfId="0" applyNumberFormat="1" applyFont="1" applyFill="1" applyBorder="1" applyAlignment="1">
      <alignment horizontal="right" vertical="center" shrinkToFit="1"/>
    </xf>
    <xf numFmtId="0" fontId="20" fillId="0" borderId="14" xfId="0" applyFont="1" applyBorder="1" applyAlignment="1">
      <alignment horizontal="left" vertical="center" wrapText="1"/>
    </xf>
    <xf numFmtId="3" fontId="17" fillId="2" borderId="33" xfId="0" applyNumberFormat="1" applyFont="1" applyFill="1" applyBorder="1" applyAlignment="1">
      <alignment vertical="center" shrinkToFit="1"/>
    </xf>
    <xf numFmtId="3" fontId="17" fillId="2" borderId="14" xfId="0" applyNumberFormat="1" applyFont="1" applyFill="1" applyBorder="1" applyAlignment="1">
      <alignment vertical="center" shrinkToFit="1"/>
    </xf>
    <xf numFmtId="3" fontId="17" fillId="2" borderId="15" xfId="0" applyNumberFormat="1" applyFont="1" applyFill="1" applyBorder="1" applyAlignment="1">
      <alignment vertical="center" shrinkToFit="1"/>
    </xf>
    <xf numFmtId="3" fontId="17" fillId="3" borderId="13" xfId="0" applyNumberFormat="1" applyFont="1" applyFill="1" applyBorder="1" applyAlignment="1">
      <alignment vertical="center" shrinkToFit="1"/>
    </xf>
    <xf numFmtId="3" fontId="17" fillId="3" borderId="14" xfId="0" applyNumberFormat="1" applyFont="1" applyFill="1" applyBorder="1" applyAlignment="1">
      <alignment vertical="center" shrinkToFit="1"/>
    </xf>
    <xf numFmtId="3" fontId="17" fillId="3" borderId="15" xfId="0" applyNumberFormat="1" applyFont="1" applyFill="1" applyBorder="1" applyAlignment="1">
      <alignment vertical="center" shrinkToFit="1"/>
    </xf>
    <xf numFmtId="0" fontId="4" fillId="4" borderId="19" xfId="0" applyFont="1" applyFill="1" applyBorder="1" applyAlignment="1">
      <alignment horizontal="center" vertical="center" shrinkToFit="1"/>
    </xf>
    <xf numFmtId="0" fontId="4" fillId="4" borderId="20" xfId="0" applyFont="1" applyFill="1" applyBorder="1" applyAlignment="1">
      <alignment horizontal="center" vertical="center" shrinkToFit="1"/>
    </xf>
    <xf numFmtId="0" fontId="4" fillId="4" borderId="22" xfId="0" applyFont="1" applyFill="1" applyBorder="1" applyAlignment="1">
      <alignment horizontal="center" vertical="center" shrinkToFit="1"/>
    </xf>
    <xf numFmtId="3" fontId="23" fillId="4" borderId="13" xfId="0" applyNumberFormat="1" applyFont="1" applyFill="1" applyBorder="1" applyAlignment="1">
      <alignment horizontal="right" vertical="center" shrinkToFit="1"/>
    </xf>
    <xf numFmtId="3" fontId="23" fillId="4" borderId="14" xfId="0" applyNumberFormat="1" applyFont="1" applyFill="1" applyBorder="1" applyAlignment="1">
      <alignment horizontal="right" vertical="center" shrinkToFit="1"/>
    </xf>
    <xf numFmtId="3" fontId="23" fillId="4" borderId="15" xfId="0" applyNumberFormat="1" applyFont="1" applyFill="1" applyBorder="1" applyAlignment="1">
      <alignment horizontal="right" vertical="center" shrinkToFit="1"/>
    </xf>
    <xf numFmtId="3" fontId="24" fillId="4" borderId="28" xfId="0" applyNumberFormat="1" applyFont="1" applyFill="1" applyBorder="1" applyAlignment="1">
      <alignment horizontal="right" vertical="center" shrinkToFit="1"/>
    </xf>
    <xf numFmtId="3" fontId="16" fillId="4" borderId="9" xfId="0" applyNumberFormat="1" applyFont="1" applyFill="1" applyBorder="1" applyAlignment="1">
      <alignment horizontal="right" vertical="center" shrinkToFit="1"/>
    </xf>
    <xf numFmtId="3" fontId="16" fillId="4" borderId="10" xfId="0" applyNumberFormat="1" applyFont="1" applyFill="1" applyBorder="1" applyAlignment="1">
      <alignment horizontal="right" vertical="center" shrinkToFit="1"/>
    </xf>
    <xf numFmtId="3" fontId="16" fillId="4" borderId="11" xfId="0" applyNumberFormat="1" applyFont="1" applyFill="1" applyBorder="1" applyAlignment="1">
      <alignment horizontal="right" vertical="center" shrinkToFit="1"/>
    </xf>
    <xf numFmtId="3" fontId="19" fillId="4" borderId="42" xfId="0" applyNumberFormat="1" applyFont="1" applyFill="1" applyBorder="1" applyAlignment="1">
      <alignment horizontal="right" vertical="center" shrinkToFit="1"/>
    </xf>
    <xf numFmtId="3" fontId="16" fillId="4" borderId="14" xfId="0" applyNumberFormat="1" applyFont="1" applyFill="1" applyBorder="1" applyAlignment="1">
      <alignment horizontal="right" vertical="center" shrinkToFit="1"/>
    </xf>
    <xf numFmtId="3" fontId="16" fillId="4" borderId="15" xfId="0" applyNumberFormat="1" applyFont="1" applyFill="1" applyBorder="1" applyAlignment="1">
      <alignment horizontal="right" vertical="center" shrinkToFit="1"/>
    </xf>
    <xf numFmtId="3" fontId="19" fillId="4" borderId="28" xfId="0" applyNumberFormat="1" applyFont="1" applyFill="1" applyBorder="1" applyAlignment="1">
      <alignment horizontal="right" vertical="center" shrinkToFit="1"/>
    </xf>
    <xf numFmtId="3" fontId="23" fillId="4" borderId="1" xfId="0" applyNumberFormat="1" applyFont="1" applyFill="1" applyBorder="1" applyAlignment="1">
      <alignment horizontal="right" vertical="center" shrinkToFit="1"/>
    </xf>
    <xf numFmtId="3" fontId="16" fillId="4" borderId="2" xfId="0" applyNumberFormat="1" applyFont="1" applyFill="1" applyBorder="1" applyAlignment="1">
      <alignment horizontal="right" vertical="center" shrinkToFit="1"/>
    </xf>
    <xf numFmtId="3" fontId="23" fillId="4" borderId="18" xfId="0" applyNumberFormat="1" applyFont="1" applyFill="1" applyBorder="1" applyAlignment="1">
      <alignment horizontal="right" vertical="center" shrinkToFit="1"/>
    </xf>
    <xf numFmtId="3" fontId="19" fillId="4" borderId="43" xfId="0" applyNumberFormat="1" applyFont="1" applyFill="1" applyBorder="1" applyAlignment="1">
      <alignment horizontal="right" vertical="center" shrinkToFit="1"/>
    </xf>
    <xf numFmtId="3" fontId="16" fillId="4" borderId="5" xfId="0" applyNumberFormat="1" applyFont="1" applyFill="1" applyBorder="1" applyAlignment="1">
      <alignment horizontal="right" vertical="center" shrinkToFit="1"/>
    </xf>
    <xf numFmtId="3" fontId="16" fillId="4" borderId="6" xfId="0" applyNumberFormat="1" applyFont="1" applyFill="1" applyBorder="1" applyAlignment="1">
      <alignment horizontal="right" vertical="center" shrinkToFit="1"/>
    </xf>
    <xf numFmtId="3" fontId="16" fillId="4" borderId="21" xfId="0" applyNumberFormat="1" applyFont="1" applyFill="1" applyBorder="1" applyAlignment="1">
      <alignment horizontal="right" vertical="center" shrinkToFit="1"/>
    </xf>
    <xf numFmtId="3" fontId="19" fillId="4" borderId="44" xfId="0" applyNumberFormat="1" applyFont="1" applyFill="1" applyBorder="1" applyAlignment="1">
      <alignment horizontal="right" vertical="center" shrinkToFit="1"/>
    </xf>
    <xf numFmtId="3" fontId="16" fillId="4" borderId="16" xfId="0" applyNumberFormat="1" applyFont="1" applyFill="1" applyBorder="1" applyAlignment="1">
      <alignment horizontal="right" vertical="center" shrinkToFit="1"/>
    </xf>
    <xf numFmtId="3" fontId="16" fillId="4" borderId="17" xfId="0" applyNumberFormat="1" applyFont="1" applyFill="1" applyBorder="1" applyAlignment="1">
      <alignment horizontal="right" vertical="center" shrinkToFit="1"/>
    </xf>
    <xf numFmtId="3" fontId="16" fillId="4" borderId="4" xfId="0" applyNumberFormat="1" applyFont="1" applyFill="1" applyBorder="1" applyAlignment="1">
      <alignment horizontal="right" vertical="center" shrinkToFit="1"/>
    </xf>
    <xf numFmtId="3" fontId="19" fillId="4" borderId="40" xfId="0" applyNumberFormat="1" applyFont="1" applyFill="1" applyBorder="1" applyAlignment="1">
      <alignment horizontal="right" vertical="center" shrinkToFit="1"/>
    </xf>
    <xf numFmtId="3" fontId="16" fillId="4" borderId="1" xfId="0" applyNumberFormat="1" applyFont="1" applyFill="1" applyBorder="1" applyAlignment="1">
      <alignment horizontal="right" vertical="center" shrinkToFit="1"/>
    </xf>
    <xf numFmtId="3" fontId="16" fillId="4" borderId="48" xfId="0" applyNumberFormat="1" applyFont="1" applyFill="1" applyBorder="1" applyAlignment="1">
      <alignment horizontal="right" vertical="center" shrinkToFit="1"/>
    </xf>
    <xf numFmtId="3" fontId="16" fillId="4" borderId="27" xfId="0" applyNumberFormat="1" applyFont="1" applyFill="1" applyBorder="1" applyAlignment="1">
      <alignment horizontal="right" vertical="center" shrinkToFit="1"/>
    </xf>
    <xf numFmtId="3" fontId="16" fillId="4" borderId="12" xfId="0" applyNumberFormat="1" applyFont="1" applyFill="1" applyBorder="1" applyAlignment="1">
      <alignment horizontal="right" vertical="center" shrinkToFit="1"/>
    </xf>
    <xf numFmtId="3" fontId="16" fillId="4" borderId="49" xfId="0" applyNumberFormat="1" applyFont="1" applyFill="1" applyBorder="1" applyAlignment="1">
      <alignment horizontal="right" vertical="center" shrinkToFit="1"/>
    </xf>
    <xf numFmtId="3" fontId="19" fillId="4" borderId="45" xfId="0" applyNumberFormat="1" applyFont="1" applyFill="1" applyBorder="1" applyAlignment="1">
      <alignment horizontal="right" vertical="center" shrinkToFit="1"/>
    </xf>
    <xf numFmtId="3" fontId="23" fillId="4" borderId="27" xfId="0" applyNumberFormat="1" applyFont="1" applyFill="1" applyBorder="1" applyAlignment="1">
      <alignment horizontal="right" vertical="center" shrinkToFit="1"/>
    </xf>
    <xf numFmtId="3" fontId="23" fillId="4" borderId="12" xfId="0" applyNumberFormat="1" applyFont="1" applyFill="1" applyBorder="1" applyAlignment="1">
      <alignment horizontal="right" vertical="center" shrinkToFit="1"/>
    </xf>
    <xf numFmtId="3" fontId="23" fillId="4" borderId="49" xfId="0" applyNumberFormat="1" applyFont="1" applyFill="1" applyBorder="1" applyAlignment="1">
      <alignment horizontal="right" vertical="center" shrinkToFit="1"/>
    </xf>
    <xf numFmtId="3" fontId="24" fillId="4" borderId="45" xfId="0" applyNumberFormat="1" applyFont="1" applyFill="1" applyBorder="1" applyAlignment="1">
      <alignment horizontal="right" vertical="center" shrinkToFit="1"/>
    </xf>
    <xf numFmtId="3" fontId="16" fillId="4" borderId="13" xfId="0" applyNumberFormat="1" applyFont="1" applyFill="1" applyBorder="1" applyAlignment="1">
      <alignment horizontal="right" vertical="center" shrinkToFit="1"/>
    </xf>
    <xf numFmtId="3" fontId="23" fillId="4" borderId="2" xfId="0" applyNumberFormat="1" applyFont="1" applyFill="1" applyBorder="1" applyAlignment="1">
      <alignment horizontal="right" vertical="center" shrinkToFit="1"/>
    </xf>
    <xf numFmtId="3" fontId="24" fillId="4" borderId="43" xfId="0" applyNumberFormat="1" applyFont="1" applyFill="1" applyBorder="1" applyAlignment="1">
      <alignment horizontal="right" vertical="center" shrinkToFit="1"/>
    </xf>
    <xf numFmtId="3" fontId="16" fillId="4" borderId="30" xfId="0" applyNumberFormat="1" applyFont="1" applyFill="1" applyBorder="1" applyAlignment="1">
      <alignment horizontal="right" vertical="center" shrinkToFit="1"/>
    </xf>
    <xf numFmtId="3" fontId="16" fillId="4" borderId="24" xfId="0" applyNumberFormat="1" applyFont="1" applyFill="1" applyBorder="1" applyAlignment="1">
      <alignment horizontal="right" vertical="center" shrinkToFit="1"/>
    </xf>
    <xf numFmtId="3" fontId="16" fillId="4" borderId="35" xfId="0" applyNumberFormat="1" applyFont="1" applyFill="1" applyBorder="1" applyAlignment="1">
      <alignment horizontal="right" vertical="center" shrinkToFit="1"/>
    </xf>
    <xf numFmtId="3" fontId="19" fillId="4" borderId="41" xfId="0" applyNumberFormat="1" applyFont="1" applyFill="1" applyBorder="1" applyAlignment="1">
      <alignment horizontal="right" vertical="center" shrinkToFit="1"/>
    </xf>
    <xf numFmtId="3" fontId="16" fillId="4" borderId="23" xfId="0" applyNumberFormat="1" applyFont="1" applyFill="1" applyBorder="1" applyAlignment="1">
      <alignment horizontal="right" vertical="center" shrinkToFit="1"/>
    </xf>
    <xf numFmtId="3" fontId="16" fillId="4" borderId="38" xfId="0" applyNumberFormat="1" applyFont="1" applyFill="1" applyBorder="1" applyAlignment="1">
      <alignment horizontal="right" vertical="center" shrinkToFit="1"/>
    </xf>
    <xf numFmtId="3" fontId="16" fillId="4" borderId="8" xfId="0" applyNumberFormat="1" applyFont="1" applyFill="1" applyBorder="1" applyAlignment="1">
      <alignment horizontal="right" vertical="center" shrinkToFit="1"/>
    </xf>
    <xf numFmtId="3" fontId="16" fillId="4" borderId="39" xfId="0" applyNumberFormat="1" applyFont="1" applyFill="1" applyBorder="1" applyAlignment="1">
      <alignment horizontal="right" vertical="center" shrinkToFit="1"/>
    </xf>
    <xf numFmtId="3" fontId="19" fillId="4" borderId="46" xfId="0" applyNumberFormat="1" applyFont="1" applyFill="1" applyBorder="1" applyAlignment="1">
      <alignment horizontal="right" vertical="center" shrinkToFit="1"/>
    </xf>
    <xf numFmtId="3" fontId="16" fillId="4" borderId="18" xfId="0" applyNumberFormat="1" applyFont="1" applyFill="1" applyBorder="1" applyAlignment="1">
      <alignment horizontal="right" vertical="center" shrinkToFit="1"/>
    </xf>
    <xf numFmtId="3" fontId="28" fillId="4" borderId="13" xfId="0" applyNumberFormat="1" applyFont="1" applyFill="1" applyBorder="1" applyAlignment="1">
      <alignment horizontal="right" vertical="center" shrinkToFit="1"/>
    </xf>
    <xf numFmtId="3" fontId="28" fillId="4" borderId="14" xfId="0" applyNumberFormat="1" applyFont="1" applyFill="1" applyBorder="1" applyAlignment="1">
      <alignment horizontal="right" vertical="center" shrinkToFit="1"/>
    </xf>
    <xf numFmtId="3" fontId="28" fillId="4" borderId="57" xfId="0" applyNumberFormat="1" applyFont="1" applyFill="1" applyBorder="1" applyAlignment="1">
      <alignment horizontal="right" vertical="center" shrinkToFit="1"/>
    </xf>
    <xf numFmtId="0" fontId="1" fillId="0" borderId="0" xfId="0" applyFont="1" applyFill="1" applyAlignment="1">
      <alignment vertical="center"/>
    </xf>
    <xf numFmtId="3" fontId="1" fillId="0" borderId="0" xfId="0" applyNumberFormat="1" applyFont="1" applyFill="1" applyAlignment="1">
      <alignment vertical="center"/>
    </xf>
    <xf numFmtId="0" fontId="2" fillId="0" borderId="0" xfId="0" applyFont="1" applyFill="1"/>
    <xf numFmtId="0" fontId="3" fillId="0" borderId="0" xfId="0" applyFont="1" applyFill="1"/>
    <xf numFmtId="0" fontId="23" fillId="0" borderId="0" xfId="0" applyFont="1" applyFill="1"/>
    <xf numFmtId="49" fontId="1" fillId="0" borderId="16" xfId="0" applyNumberFormat="1" applyFont="1" applyBorder="1" applyAlignment="1">
      <alignment vertical="center" wrapText="1"/>
    </xf>
    <xf numFmtId="0" fontId="1" fillId="0" borderId="17" xfId="0" applyFont="1" applyBorder="1" applyAlignment="1">
      <alignment horizontal="left" vertical="center" wrapText="1"/>
    </xf>
    <xf numFmtId="0" fontId="1" fillId="0" borderId="20" xfId="0" applyFont="1" applyBorder="1" applyAlignment="1">
      <alignment horizontal="left" vertical="center" wrapText="1"/>
    </xf>
    <xf numFmtId="0" fontId="12" fillId="0" borderId="22" xfId="0" applyFont="1" applyBorder="1" applyAlignment="1">
      <alignment horizontal="left" vertical="center" wrapText="1"/>
    </xf>
    <xf numFmtId="3" fontId="16" fillId="4" borderId="19" xfId="0" applyNumberFormat="1" applyFont="1" applyFill="1" applyBorder="1" applyAlignment="1">
      <alignment horizontal="right" vertical="center" shrinkToFit="1"/>
    </xf>
    <xf numFmtId="3" fontId="16" fillId="4" borderId="20" xfId="0" applyNumberFormat="1" applyFont="1" applyFill="1" applyBorder="1" applyAlignment="1">
      <alignment horizontal="right" vertical="center" shrinkToFit="1"/>
    </xf>
    <xf numFmtId="3" fontId="16" fillId="4" borderId="22" xfId="0" applyNumberFormat="1" applyFont="1" applyFill="1" applyBorder="1" applyAlignment="1">
      <alignment horizontal="right" vertical="center" shrinkToFit="1"/>
    </xf>
    <xf numFmtId="3" fontId="19" fillId="4" borderId="29" xfId="0" applyNumberFormat="1" applyFont="1" applyFill="1" applyBorder="1" applyAlignment="1">
      <alignment horizontal="right" vertical="center" shrinkToFit="1"/>
    </xf>
    <xf numFmtId="3" fontId="16" fillId="2" borderId="32" xfId="0" applyNumberFormat="1" applyFont="1" applyFill="1" applyBorder="1" applyAlignment="1">
      <alignment horizontal="right" vertical="center" shrinkToFit="1"/>
    </xf>
    <xf numFmtId="3" fontId="16" fillId="2" borderId="20" xfId="0" applyNumberFormat="1" applyFont="1" applyFill="1" applyBorder="1" applyAlignment="1">
      <alignment horizontal="right" vertical="center" shrinkToFit="1"/>
    </xf>
    <xf numFmtId="3" fontId="16" fillId="2" borderId="22" xfId="0" applyNumberFormat="1" applyFont="1" applyFill="1" applyBorder="1" applyAlignment="1">
      <alignment horizontal="right" vertical="center" shrinkToFit="1"/>
    </xf>
    <xf numFmtId="3" fontId="19" fillId="2" borderId="29" xfId="0" applyNumberFormat="1" applyFont="1" applyFill="1" applyBorder="1" applyAlignment="1">
      <alignment horizontal="right" vertical="center" shrinkToFit="1"/>
    </xf>
    <xf numFmtId="3" fontId="16" fillId="4" borderId="13" xfId="0" applyNumberFormat="1" applyFont="1" applyFill="1" applyBorder="1" applyAlignment="1">
      <alignment vertical="center" shrinkToFit="1"/>
    </xf>
    <xf numFmtId="3" fontId="16" fillId="4" borderId="14" xfId="0" applyNumberFormat="1" applyFont="1" applyFill="1" applyBorder="1" applyAlignment="1">
      <alignment vertical="center" shrinkToFit="1"/>
    </xf>
    <xf numFmtId="3" fontId="16" fillId="4" borderId="15" xfId="0" applyNumberFormat="1" applyFont="1" applyFill="1" applyBorder="1" applyAlignment="1">
      <alignment vertical="center" shrinkToFit="1"/>
    </xf>
    <xf numFmtId="0" fontId="12" fillId="0" borderId="39" xfId="0" applyFont="1" applyBorder="1" applyAlignment="1">
      <alignment horizontal="left" vertical="center" wrapText="1"/>
    </xf>
    <xf numFmtId="3" fontId="25" fillId="0" borderId="53" xfId="0" applyNumberFormat="1" applyFont="1" applyBorder="1" applyAlignment="1">
      <alignment horizontal="right" vertical="center" shrinkToFit="1"/>
    </xf>
    <xf numFmtId="3" fontId="16" fillId="4" borderId="50" xfId="0" applyNumberFormat="1" applyFont="1" applyFill="1" applyBorder="1" applyAlignment="1">
      <alignment horizontal="right" vertical="center" shrinkToFit="1"/>
    </xf>
    <xf numFmtId="3" fontId="25" fillId="0" borderId="40" xfId="0" applyNumberFormat="1" applyFont="1" applyBorder="1" applyAlignment="1">
      <alignment vertical="center" shrinkToFit="1"/>
    </xf>
    <xf numFmtId="49" fontId="1" fillId="0" borderId="16" xfId="0" applyNumberFormat="1" applyFont="1" applyBorder="1" applyAlignment="1">
      <alignment vertical="top" wrapText="1"/>
    </xf>
    <xf numFmtId="0" fontId="2" fillId="0" borderId="9" xfId="0" applyFont="1" applyBorder="1" applyAlignment="1">
      <alignment vertical="top" wrapText="1"/>
    </xf>
    <xf numFmtId="0" fontId="2" fillId="0" borderId="19" xfId="0" applyFont="1" applyBorder="1" applyAlignment="1">
      <alignment vertical="top" wrapText="1"/>
    </xf>
    <xf numFmtId="0" fontId="1" fillId="0" borderId="17" xfId="0" applyFont="1" applyBorder="1" applyAlignment="1">
      <alignment horizontal="left" vertical="top" wrapText="1"/>
    </xf>
    <xf numFmtId="0" fontId="1" fillId="0" borderId="10" xfId="0" applyFont="1" applyBorder="1" applyAlignment="1">
      <alignment horizontal="left" vertical="top" wrapText="1"/>
    </xf>
    <xf numFmtId="0" fontId="1" fillId="0" borderId="20" xfId="0" applyFont="1" applyBorder="1" applyAlignment="1">
      <alignment horizontal="left" vertical="top" wrapText="1"/>
    </xf>
    <xf numFmtId="49" fontId="1" fillId="0" borderId="16" xfId="0" applyNumberFormat="1" applyFont="1" applyBorder="1" applyAlignment="1">
      <alignment vertical="center" wrapText="1"/>
    </xf>
    <xf numFmtId="49" fontId="1" fillId="0" borderId="9" xfId="0" applyNumberFormat="1" applyFont="1" applyBorder="1" applyAlignment="1">
      <alignment vertical="center" wrapText="1"/>
    </xf>
    <xf numFmtId="49" fontId="1" fillId="0" borderId="19" xfId="0" applyNumberFormat="1" applyFont="1" applyBorder="1" applyAlignment="1">
      <alignment vertical="center" wrapText="1"/>
    </xf>
    <xf numFmtId="0" fontId="1" fillId="0" borderId="17" xfId="0" applyFont="1" applyBorder="1" applyAlignment="1">
      <alignment horizontal="left" vertical="center" wrapText="1"/>
    </xf>
    <xf numFmtId="0" fontId="1" fillId="0" borderId="10" xfId="0" applyFont="1" applyBorder="1" applyAlignment="1">
      <alignment horizontal="left" vertical="center" wrapText="1"/>
    </xf>
    <xf numFmtId="0" fontId="1" fillId="0" borderId="20" xfId="0" applyFont="1" applyBorder="1" applyAlignment="1">
      <alignment horizontal="left" vertical="center" wrapText="1"/>
    </xf>
    <xf numFmtId="49" fontId="1" fillId="0" borderId="55" xfId="0" applyNumberFormat="1" applyFont="1" applyBorder="1" applyAlignment="1">
      <alignment vertical="center" wrapText="1"/>
    </xf>
    <xf numFmtId="49" fontId="1" fillId="0" borderId="56" xfId="0" applyNumberFormat="1" applyFont="1" applyBorder="1" applyAlignment="1">
      <alignment vertical="center"/>
    </xf>
    <xf numFmtId="49" fontId="1" fillId="0" borderId="1" xfId="0" applyNumberFormat="1" applyFont="1" applyBorder="1" applyAlignment="1">
      <alignment vertical="center"/>
    </xf>
    <xf numFmtId="0" fontId="2" fillId="0" borderId="27" xfId="0" applyFont="1" applyBorder="1" applyAlignment="1">
      <alignment vertical="center"/>
    </xf>
    <xf numFmtId="0" fontId="1" fillId="0" borderId="2" xfId="0" applyFont="1" applyBorder="1" applyAlignment="1">
      <alignment horizontal="left" vertical="center" wrapText="1"/>
    </xf>
    <xf numFmtId="0" fontId="2" fillId="0" borderId="12" xfId="0" applyFont="1" applyBorder="1" applyAlignment="1">
      <alignment horizontal="left" vertical="center" wrapText="1"/>
    </xf>
    <xf numFmtId="0" fontId="4" fillId="2" borderId="26"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4" fillId="3" borderId="25" xfId="0" applyFont="1" applyFill="1" applyBorder="1" applyAlignment="1">
      <alignment horizontal="center" vertical="center" shrinkToFit="1"/>
    </xf>
    <xf numFmtId="0" fontId="4" fillId="3" borderId="26" xfId="0" applyFont="1" applyFill="1" applyBorder="1" applyAlignment="1">
      <alignment horizontal="center" vertical="center" shrinkToFit="1"/>
    </xf>
    <xf numFmtId="0" fontId="3" fillId="3" borderId="26" xfId="0" applyFont="1" applyFill="1" applyBorder="1" applyAlignment="1">
      <alignment horizontal="center" vertical="center" shrinkToFit="1"/>
    </xf>
    <xf numFmtId="0" fontId="3" fillId="3" borderId="34" xfId="0" applyFont="1" applyFill="1" applyBorder="1" applyAlignment="1">
      <alignment horizontal="center" vertical="center" shrinkToFit="1"/>
    </xf>
    <xf numFmtId="49" fontId="1" fillId="0" borderId="16" xfId="0" applyNumberFormat="1" applyFont="1" applyBorder="1" applyAlignment="1">
      <alignment horizontal="justify" vertical="center" wrapText="1"/>
    </xf>
    <xf numFmtId="49" fontId="1" fillId="0" borderId="19" xfId="0" applyNumberFormat="1" applyFont="1" applyBorder="1" applyAlignment="1">
      <alignment horizontal="justify" vertical="center" wrapText="1"/>
    </xf>
    <xf numFmtId="49" fontId="4" fillId="4" borderId="1" xfId="0" applyNumberFormat="1" applyFont="1" applyFill="1" applyBorder="1" applyAlignment="1">
      <alignment horizontal="center" vertical="center" wrapText="1"/>
    </xf>
    <xf numFmtId="49" fontId="4" fillId="4" borderId="5"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5" xfId="0" applyFont="1" applyFill="1" applyBorder="1" applyAlignment="1">
      <alignment horizontal="center" vertical="center" shrinkToFit="1"/>
    </xf>
    <xf numFmtId="0" fontId="4" fillId="4" borderId="26" xfId="0" applyFont="1" applyFill="1" applyBorder="1" applyAlignment="1">
      <alignment horizontal="center" vertical="center" shrinkToFit="1"/>
    </xf>
    <xf numFmtId="0" fontId="3" fillId="4" borderId="26" xfId="0" applyFont="1" applyFill="1" applyBorder="1" applyAlignment="1">
      <alignment horizontal="center" vertical="center" shrinkToFit="1"/>
    </xf>
    <xf numFmtId="0" fontId="3" fillId="4" borderId="34" xfId="0" applyFont="1" applyFill="1" applyBorder="1" applyAlignment="1">
      <alignment horizontal="center" vertical="center" shrinkToFit="1"/>
    </xf>
    <xf numFmtId="3" fontId="4" fillId="4" borderId="40" xfId="0" applyNumberFormat="1" applyFont="1" applyFill="1" applyBorder="1" applyAlignment="1">
      <alignment horizontal="center" vertical="center" wrapText="1"/>
    </xf>
    <xf numFmtId="3" fontId="4" fillId="4" borderId="29" xfId="0" applyNumberFormat="1" applyFont="1" applyFill="1" applyBorder="1" applyAlignment="1">
      <alignment horizontal="center" vertical="center" wrapText="1"/>
    </xf>
    <xf numFmtId="0" fontId="4" fillId="4" borderId="28" xfId="0" applyFont="1" applyFill="1" applyBorder="1" applyAlignment="1">
      <alignment horizontal="center" vertical="center" wrapText="1" shrinkToFit="1"/>
    </xf>
    <xf numFmtId="0" fontId="4" fillId="2" borderId="28" xfId="0" applyFont="1" applyFill="1" applyBorder="1" applyAlignment="1">
      <alignment horizontal="center" vertical="center" wrapText="1" shrinkToFit="1"/>
    </xf>
    <xf numFmtId="0" fontId="4" fillId="3" borderId="28" xfId="0" applyFont="1" applyFill="1" applyBorder="1" applyAlignment="1">
      <alignment horizontal="center" vertical="center" wrapText="1" shrinkToFit="1"/>
    </xf>
    <xf numFmtId="3" fontId="25" fillId="4" borderId="28" xfId="0" applyNumberFormat="1" applyFont="1" applyFill="1" applyBorder="1" applyAlignment="1">
      <alignment horizontal="right" vertical="center" shrinkToFit="1"/>
    </xf>
  </cellXfs>
  <cellStyles count="1">
    <cellStyle name="Navadno"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57"/>
  <sheetViews>
    <sheetView tabSelected="1" zoomScale="150" zoomScaleNormal="150" workbookViewId="0">
      <selection activeCell="D62" sqref="D62"/>
    </sheetView>
  </sheetViews>
  <sheetFormatPr defaultRowHeight="9.75"/>
  <cols>
    <col min="1" max="1" width="6" style="36" customWidth="1"/>
    <col min="2" max="2" width="12.5703125" style="4" customWidth="1"/>
    <col min="3" max="3" width="21.28515625" style="59" customWidth="1"/>
    <col min="4" max="4" width="11.28515625" style="47" customWidth="1"/>
    <col min="5" max="5" width="7" style="5" customWidth="1"/>
    <col min="6" max="8" width="6.5703125" style="6" customWidth="1"/>
    <col min="9" max="12" width="6.28515625" style="6" customWidth="1"/>
    <col min="13" max="13" width="6.7109375" style="7" customWidth="1"/>
    <col min="14" max="16" width="6.28515625" style="6" customWidth="1"/>
    <col min="17" max="17" width="6.7109375" style="7" customWidth="1"/>
    <col min="18" max="18" width="1.28515625" style="8" customWidth="1"/>
    <col min="19" max="19" width="1.140625" style="238" customWidth="1"/>
    <col min="20" max="20" width="9" style="8" customWidth="1"/>
    <col min="21" max="21" width="10.42578125" style="8" customWidth="1"/>
    <col min="22" max="22" width="9.140625" style="10"/>
    <col min="23" max="24" width="9.140625" style="8"/>
    <col min="25" max="25" width="9.5703125" style="10" customWidth="1"/>
    <col min="26" max="26" width="10.28515625" style="8" customWidth="1"/>
    <col min="27" max="27" width="10.5703125" style="8" customWidth="1"/>
    <col min="28" max="28" width="10.28515625" style="10" customWidth="1"/>
    <col min="29" max="29" width="10.42578125" style="8" customWidth="1"/>
    <col min="30" max="30" width="11" style="8" customWidth="1"/>
    <col min="31" max="31" width="9.140625" style="10"/>
    <col min="32" max="16384" width="9.140625" style="8"/>
  </cols>
  <sheetData>
    <row r="1" spans="1:31" ht="15" customHeight="1">
      <c r="A1" s="3" t="s">
        <v>116</v>
      </c>
      <c r="S1" s="236"/>
    </row>
    <row r="2" spans="1:31" ht="10.5" thickBot="1">
      <c r="A2" s="3"/>
      <c r="S2" s="236"/>
    </row>
    <row r="3" spans="1:31" ht="10.5" thickBot="1">
      <c r="A3" s="286" t="s">
        <v>85</v>
      </c>
      <c r="B3" s="288" t="s">
        <v>0</v>
      </c>
      <c r="C3" s="288" t="s">
        <v>1</v>
      </c>
      <c r="D3" s="290" t="s">
        <v>86</v>
      </c>
      <c r="E3" s="296" t="s">
        <v>2</v>
      </c>
      <c r="F3" s="292" t="s">
        <v>3</v>
      </c>
      <c r="G3" s="293"/>
      <c r="H3" s="294"/>
      <c r="I3" s="295"/>
      <c r="J3" s="278" t="s">
        <v>4</v>
      </c>
      <c r="K3" s="278"/>
      <c r="L3" s="279"/>
      <c r="M3" s="279"/>
      <c r="N3" s="280" t="s">
        <v>5</v>
      </c>
      <c r="O3" s="281"/>
      <c r="P3" s="282"/>
      <c r="Q3" s="283"/>
      <c r="S3" s="237"/>
      <c r="T3" s="11"/>
      <c r="U3" s="11"/>
      <c r="V3" s="12"/>
      <c r="W3" s="11"/>
      <c r="X3" s="11"/>
      <c r="Y3" s="12"/>
      <c r="Z3" s="11"/>
      <c r="AA3" s="11"/>
      <c r="AB3" s="12"/>
      <c r="AC3" s="11"/>
      <c r="AD3" s="11"/>
      <c r="AE3" s="12"/>
    </row>
    <row r="4" spans="1:31" ht="18.75" thickBot="1">
      <c r="A4" s="287"/>
      <c r="B4" s="289"/>
      <c r="C4" s="289"/>
      <c r="D4" s="291"/>
      <c r="E4" s="297"/>
      <c r="F4" s="184">
        <v>2014</v>
      </c>
      <c r="G4" s="185">
        <v>2015</v>
      </c>
      <c r="H4" s="186">
        <v>2016</v>
      </c>
      <c r="I4" s="298" t="s">
        <v>6</v>
      </c>
      <c r="J4" s="37">
        <v>2014</v>
      </c>
      <c r="K4" s="38">
        <v>2015</v>
      </c>
      <c r="L4" s="39">
        <v>2016</v>
      </c>
      <c r="M4" s="299" t="s">
        <v>7</v>
      </c>
      <c r="N4" s="40">
        <v>2014</v>
      </c>
      <c r="O4" s="41">
        <v>2015</v>
      </c>
      <c r="P4" s="42">
        <v>2016</v>
      </c>
      <c r="Q4" s="300" t="s">
        <v>8</v>
      </c>
      <c r="S4" s="237"/>
      <c r="T4" s="13"/>
      <c r="U4" s="9"/>
      <c r="V4" s="14"/>
      <c r="W4" s="9"/>
      <c r="X4" s="9"/>
      <c r="Y4" s="14"/>
      <c r="Z4" s="9"/>
      <c r="AA4" s="9"/>
      <c r="AB4" s="14"/>
      <c r="AC4" s="9"/>
      <c r="AD4" s="9"/>
      <c r="AE4" s="14"/>
    </row>
    <row r="5" spans="1:31" ht="116.25" customHeight="1" thickBot="1">
      <c r="A5" s="1" t="s">
        <v>9</v>
      </c>
      <c r="B5" s="168" t="s">
        <v>10</v>
      </c>
      <c r="C5" s="60" t="s">
        <v>117</v>
      </c>
      <c r="D5" s="48" t="s">
        <v>11</v>
      </c>
      <c r="E5" s="71">
        <f>SUM(I5,M5,Q5)</f>
        <v>6700000</v>
      </c>
      <c r="F5" s="187">
        <v>0</v>
      </c>
      <c r="G5" s="188">
        <v>502500</v>
      </c>
      <c r="H5" s="189">
        <v>502500</v>
      </c>
      <c r="I5" s="190">
        <f>SUM(F5:H5)</f>
        <v>1005000</v>
      </c>
      <c r="J5" s="72"/>
      <c r="K5" s="73">
        <v>2847500</v>
      </c>
      <c r="L5" s="74">
        <v>2847500</v>
      </c>
      <c r="M5" s="75">
        <f>SUM(J5:L5)</f>
        <v>5695000</v>
      </c>
      <c r="N5" s="76">
        <v>0</v>
      </c>
      <c r="O5" s="77">
        <v>0</v>
      </c>
      <c r="P5" s="78">
        <v>0</v>
      </c>
      <c r="Q5" s="79">
        <f>SUM(N5:P5)</f>
        <v>0</v>
      </c>
      <c r="S5" s="237"/>
      <c r="T5" s="11"/>
      <c r="U5" s="11"/>
      <c r="V5" s="12"/>
      <c r="W5" s="11"/>
      <c r="X5" s="11"/>
      <c r="Y5" s="12"/>
      <c r="Z5" s="11"/>
      <c r="AA5" s="11"/>
      <c r="AB5" s="12"/>
      <c r="AC5" s="11"/>
      <c r="AD5" s="11"/>
      <c r="AE5" s="12"/>
    </row>
    <row r="6" spans="1:31" s="17" customFormat="1" ht="39.75" thickBot="1">
      <c r="A6" s="15" t="s">
        <v>12</v>
      </c>
      <c r="B6" s="16" t="s">
        <v>13</v>
      </c>
      <c r="C6" s="61" t="s">
        <v>14</v>
      </c>
      <c r="D6" s="49"/>
      <c r="E6" s="71">
        <v>0</v>
      </c>
      <c r="F6" s="191">
        <v>0</v>
      </c>
      <c r="G6" s="192">
        <v>0</v>
      </c>
      <c r="H6" s="193">
        <v>0</v>
      </c>
      <c r="I6" s="194">
        <v>0</v>
      </c>
      <c r="J6" s="80">
        <v>0</v>
      </c>
      <c r="K6" s="81">
        <v>0</v>
      </c>
      <c r="L6" s="82">
        <v>0</v>
      </c>
      <c r="M6" s="83">
        <v>0</v>
      </c>
      <c r="N6" s="84">
        <v>0</v>
      </c>
      <c r="O6" s="85">
        <v>0</v>
      </c>
      <c r="P6" s="86">
        <v>0</v>
      </c>
      <c r="Q6" s="87">
        <v>0</v>
      </c>
      <c r="S6" s="237"/>
      <c r="T6" s="11"/>
      <c r="U6" s="11"/>
      <c r="V6" s="12"/>
      <c r="W6" s="11"/>
      <c r="X6" s="11"/>
      <c r="Y6" s="12"/>
      <c r="Z6" s="11"/>
      <c r="AA6" s="11"/>
      <c r="AB6" s="12"/>
      <c r="AC6" s="11"/>
      <c r="AD6" s="11"/>
      <c r="AE6" s="12"/>
    </row>
    <row r="7" spans="1:31" s="17" customFormat="1" ht="30" thickBot="1">
      <c r="A7" s="1" t="s">
        <v>15</v>
      </c>
      <c r="B7" s="2" t="s">
        <v>90</v>
      </c>
      <c r="C7" s="60" t="s">
        <v>91</v>
      </c>
      <c r="D7" s="48" t="s">
        <v>87</v>
      </c>
      <c r="E7" s="71">
        <v>2000000</v>
      </c>
      <c r="F7" s="187">
        <v>0</v>
      </c>
      <c r="G7" s="188">
        <v>150000</v>
      </c>
      <c r="H7" s="189">
        <v>150000</v>
      </c>
      <c r="I7" s="190">
        <f>SUM(F7:H7)</f>
        <v>300000</v>
      </c>
      <c r="J7" s="72">
        <v>0</v>
      </c>
      <c r="K7" s="73">
        <v>850000</v>
      </c>
      <c r="L7" s="74">
        <v>850000</v>
      </c>
      <c r="M7" s="75">
        <f t="shared" ref="M7:M53" si="0">SUM(J7:L7)</f>
        <v>1700000</v>
      </c>
      <c r="N7" s="76">
        <v>0</v>
      </c>
      <c r="O7" s="77">
        <v>0</v>
      </c>
      <c r="P7" s="78">
        <v>0</v>
      </c>
      <c r="Q7" s="79">
        <f t="shared" ref="Q7:Q53" si="1">SUM(N7:P7)</f>
        <v>0</v>
      </c>
      <c r="S7" s="237"/>
      <c r="T7" s="11"/>
      <c r="U7" s="11"/>
      <c r="V7" s="12"/>
      <c r="W7" s="11"/>
      <c r="X7" s="11"/>
      <c r="Y7" s="12"/>
      <c r="Z7" s="11"/>
      <c r="AA7" s="11"/>
      <c r="AB7" s="12"/>
      <c r="AC7" s="11"/>
      <c r="AD7" s="11"/>
      <c r="AE7" s="12"/>
    </row>
    <row r="8" spans="1:31" ht="39.75" thickBot="1">
      <c r="A8" s="15" t="s">
        <v>16</v>
      </c>
      <c r="B8" s="16" t="s">
        <v>17</v>
      </c>
      <c r="C8" s="61" t="s">
        <v>92</v>
      </c>
      <c r="D8" s="49"/>
      <c r="E8" s="88">
        <v>0</v>
      </c>
      <c r="F8" s="191">
        <v>0</v>
      </c>
      <c r="G8" s="192">
        <v>0</v>
      </c>
      <c r="H8" s="193">
        <v>0</v>
      </c>
      <c r="I8" s="194">
        <v>0</v>
      </c>
      <c r="J8" s="80">
        <v>0</v>
      </c>
      <c r="K8" s="81">
        <v>0</v>
      </c>
      <c r="L8" s="82">
        <v>0</v>
      </c>
      <c r="M8" s="83">
        <v>0</v>
      </c>
      <c r="N8" s="84">
        <v>0</v>
      </c>
      <c r="O8" s="85">
        <v>0</v>
      </c>
      <c r="P8" s="86">
        <v>0</v>
      </c>
      <c r="Q8" s="87">
        <v>0</v>
      </c>
      <c r="S8" s="237"/>
      <c r="T8" s="11"/>
      <c r="U8" s="11"/>
      <c r="V8" s="12"/>
      <c r="W8" s="11"/>
      <c r="X8" s="11"/>
      <c r="Y8" s="12"/>
      <c r="Z8" s="11"/>
      <c r="AA8" s="11"/>
      <c r="AB8" s="12"/>
      <c r="AC8" s="11"/>
      <c r="AD8" s="11"/>
      <c r="AE8" s="12"/>
    </row>
    <row r="9" spans="1:31" ht="58.5" customHeight="1" thickBot="1">
      <c r="A9" s="1" t="s">
        <v>18</v>
      </c>
      <c r="B9" s="2" t="s">
        <v>19</v>
      </c>
      <c r="C9" s="60" t="s">
        <v>95</v>
      </c>
      <c r="D9" s="48" t="s">
        <v>101</v>
      </c>
      <c r="E9" s="71">
        <v>9086000</v>
      </c>
      <c r="F9" s="187">
        <v>0</v>
      </c>
      <c r="G9" s="195">
        <v>154000</v>
      </c>
      <c r="H9" s="196">
        <v>154000</v>
      </c>
      <c r="I9" s="197">
        <f t="shared" ref="I9:I53" si="2">SUM(F9:H9)</f>
        <v>308000</v>
      </c>
      <c r="J9" s="89">
        <v>462000</v>
      </c>
      <c r="K9" s="90">
        <v>462000</v>
      </c>
      <c r="L9" s="91">
        <v>462000</v>
      </c>
      <c r="M9" s="92">
        <f t="shared" si="0"/>
        <v>1386000</v>
      </c>
      <c r="N9" s="76">
        <v>2464000</v>
      </c>
      <c r="O9" s="77">
        <v>2464000</v>
      </c>
      <c r="P9" s="78">
        <v>2464000</v>
      </c>
      <c r="Q9" s="79">
        <f t="shared" si="1"/>
        <v>7392000</v>
      </c>
      <c r="S9" s="237"/>
      <c r="T9" s="11"/>
      <c r="U9" s="11"/>
      <c r="V9" s="12"/>
      <c r="W9" s="11"/>
      <c r="X9" s="11"/>
      <c r="Y9" s="12"/>
      <c r="Z9" s="11"/>
      <c r="AA9" s="11"/>
      <c r="AB9" s="12"/>
      <c r="AC9" s="11"/>
      <c r="AD9" s="11"/>
      <c r="AE9" s="12"/>
    </row>
    <row r="10" spans="1:31" ht="78.75" thickBot="1">
      <c r="A10" s="18" t="s">
        <v>20</v>
      </c>
      <c r="B10" s="16" t="s">
        <v>93</v>
      </c>
      <c r="C10" s="61" t="s">
        <v>118</v>
      </c>
      <c r="D10" s="49"/>
      <c r="E10" s="93">
        <v>7000</v>
      </c>
      <c r="F10" s="191">
        <v>3000</v>
      </c>
      <c r="G10" s="192">
        <v>3000</v>
      </c>
      <c r="H10" s="193">
        <v>1000</v>
      </c>
      <c r="I10" s="194">
        <f t="shared" si="2"/>
        <v>7000</v>
      </c>
      <c r="J10" s="80">
        <v>0</v>
      </c>
      <c r="K10" s="81">
        <v>0</v>
      </c>
      <c r="L10" s="82">
        <v>0</v>
      </c>
      <c r="M10" s="83">
        <f t="shared" si="0"/>
        <v>0</v>
      </c>
      <c r="N10" s="84">
        <v>0</v>
      </c>
      <c r="O10" s="85">
        <v>0</v>
      </c>
      <c r="P10" s="86">
        <v>0</v>
      </c>
      <c r="Q10" s="87">
        <f t="shared" si="1"/>
        <v>0</v>
      </c>
      <c r="S10" s="237"/>
      <c r="T10" s="11"/>
      <c r="U10" s="11"/>
      <c r="V10" s="12"/>
      <c r="W10" s="11"/>
      <c r="X10" s="11"/>
      <c r="Y10" s="12"/>
      <c r="Z10" s="11"/>
      <c r="AA10" s="11"/>
      <c r="AB10" s="12"/>
      <c r="AC10" s="11"/>
      <c r="AD10" s="11"/>
      <c r="AE10" s="12"/>
    </row>
    <row r="11" spans="1:31" ht="39">
      <c r="A11" s="284" t="s">
        <v>21</v>
      </c>
      <c r="B11" s="269" t="s">
        <v>22</v>
      </c>
      <c r="C11" s="62" t="s">
        <v>94</v>
      </c>
      <c r="D11" s="50"/>
      <c r="E11" s="94">
        <v>40000</v>
      </c>
      <c r="F11" s="198">
        <v>10000</v>
      </c>
      <c r="G11" s="199">
        <v>15000</v>
      </c>
      <c r="H11" s="200">
        <v>15000</v>
      </c>
      <c r="I11" s="201">
        <f t="shared" si="2"/>
        <v>40000</v>
      </c>
      <c r="J11" s="95">
        <v>0</v>
      </c>
      <c r="K11" s="96">
        <v>0</v>
      </c>
      <c r="L11" s="97">
        <v>0</v>
      </c>
      <c r="M11" s="98">
        <f t="shared" si="0"/>
        <v>0</v>
      </c>
      <c r="N11" s="99">
        <v>0</v>
      </c>
      <c r="O11" s="100">
        <v>0</v>
      </c>
      <c r="P11" s="101">
        <v>0</v>
      </c>
      <c r="Q11" s="102">
        <f t="shared" si="1"/>
        <v>0</v>
      </c>
      <c r="S11" s="237"/>
      <c r="T11" s="11"/>
      <c r="U11" s="11"/>
      <c r="V11" s="12"/>
      <c r="W11" s="11"/>
      <c r="X11" s="11"/>
      <c r="Y11" s="12"/>
      <c r="Z11" s="11"/>
      <c r="AA11" s="11"/>
      <c r="AB11" s="12"/>
      <c r="AC11" s="11"/>
      <c r="AD11" s="11"/>
      <c r="AE11" s="12"/>
    </row>
    <row r="12" spans="1:31" ht="30" thickBot="1">
      <c r="A12" s="285"/>
      <c r="B12" s="271"/>
      <c r="C12" s="63" t="s">
        <v>119</v>
      </c>
      <c r="D12" s="51"/>
      <c r="E12" s="103">
        <v>0</v>
      </c>
      <c r="F12" s="202">
        <v>0</v>
      </c>
      <c r="G12" s="203">
        <v>0</v>
      </c>
      <c r="H12" s="204">
        <v>0</v>
      </c>
      <c r="I12" s="205">
        <f t="shared" si="2"/>
        <v>0</v>
      </c>
      <c r="J12" s="104">
        <v>0</v>
      </c>
      <c r="K12" s="105">
        <v>0</v>
      </c>
      <c r="L12" s="106">
        <v>0</v>
      </c>
      <c r="M12" s="107">
        <f t="shared" si="0"/>
        <v>0</v>
      </c>
      <c r="N12" s="108">
        <v>0</v>
      </c>
      <c r="O12" s="109">
        <v>0</v>
      </c>
      <c r="P12" s="110">
        <v>0</v>
      </c>
      <c r="Q12" s="111">
        <f t="shared" si="1"/>
        <v>0</v>
      </c>
      <c r="S12" s="237"/>
      <c r="T12" s="11"/>
      <c r="U12" s="11"/>
      <c r="V12" s="12"/>
      <c r="W12" s="11"/>
      <c r="X12" s="11"/>
      <c r="Y12" s="12"/>
      <c r="Z12" s="11"/>
      <c r="AA12" s="11"/>
      <c r="AB12" s="12"/>
      <c r="AC12" s="11"/>
      <c r="AD12" s="11"/>
      <c r="AE12" s="12"/>
    </row>
    <row r="13" spans="1:31" ht="49.5" thickBot="1">
      <c r="A13" s="45" t="s">
        <v>23</v>
      </c>
      <c r="B13" s="43" t="s">
        <v>24</v>
      </c>
      <c r="C13" s="67" t="s">
        <v>96</v>
      </c>
      <c r="D13" s="145"/>
      <c r="E13" s="146">
        <v>0</v>
      </c>
      <c r="F13" s="206">
        <v>0</v>
      </c>
      <c r="G13" s="207">
        <v>0</v>
      </c>
      <c r="H13" s="208">
        <v>0</v>
      </c>
      <c r="I13" s="209">
        <f t="shared" si="2"/>
        <v>0</v>
      </c>
      <c r="J13" s="147">
        <v>0</v>
      </c>
      <c r="K13" s="148">
        <v>0</v>
      </c>
      <c r="L13" s="149">
        <v>0</v>
      </c>
      <c r="M13" s="150">
        <f t="shared" si="0"/>
        <v>0</v>
      </c>
      <c r="N13" s="151">
        <v>0</v>
      </c>
      <c r="O13" s="152">
        <v>0</v>
      </c>
      <c r="P13" s="153">
        <v>0</v>
      </c>
      <c r="Q13" s="154">
        <f t="shared" si="1"/>
        <v>0</v>
      </c>
      <c r="S13" s="237"/>
      <c r="T13" s="11"/>
      <c r="U13" s="11"/>
      <c r="V13" s="12"/>
      <c r="W13" s="11"/>
      <c r="X13" s="11"/>
      <c r="Y13" s="12"/>
      <c r="Z13" s="11"/>
      <c r="AA13" s="11"/>
      <c r="AB13" s="12"/>
      <c r="AC13" s="11"/>
      <c r="AD13" s="11"/>
      <c r="AE13" s="12"/>
    </row>
    <row r="14" spans="1:31" ht="29.25">
      <c r="A14" s="272" t="s">
        <v>25</v>
      </c>
      <c r="B14" s="269" t="s">
        <v>26</v>
      </c>
      <c r="C14" s="62" t="s">
        <v>27</v>
      </c>
      <c r="D14" s="50"/>
      <c r="E14" s="113">
        <v>0</v>
      </c>
      <c r="F14" s="210">
        <v>0</v>
      </c>
      <c r="G14" s="199">
        <v>0</v>
      </c>
      <c r="H14" s="211">
        <v>0</v>
      </c>
      <c r="I14" s="201">
        <f t="shared" si="2"/>
        <v>0</v>
      </c>
      <c r="J14" s="95">
        <v>0</v>
      </c>
      <c r="K14" s="96">
        <v>0</v>
      </c>
      <c r="L14" s="97">
        <v>0</v>
      </c>
      <c r="M14" s="98">
        <f t="shared" si="0"/>
        <v>0</v>
      </c>
      <c r="N14" s="99">
        <v>0</v>
      </c>
      <c r="O14" s="100">
        <v>0</v>
      </c>
      <c r="P14" s="101">
        <v>0</v>
      </c>
      <c r="Q14" s="102">
        <f t="shared" si="1"/>
        <v>0</v>
      </c>
      <c r="S14" s="237"/>
      <c r="T14" s="11"/>
      <c r="U14" s="11"/>
      <c r="V14" s="12"/>
      <c r="W14" s="11"/>
      <c r="X14" s="11"/>
      <c r="Y14" s="12"/>
      <c r="Z14" s="11"/>
      <c r="AA14" s="11"/>
      <c r="AB14" s="12"/>
      <c r="AC14" s="11"/>
      <c r="AD14" s="11"/>
      <c r="AE14" s="12"/>
    </row>
    <row r="15" spans="1:31" ht="29.25">
      <c r="A15" s="273"/>
      <c r="B15" s="270"/>
      <c r="C15" s="64" t="s">
        <v>120</v>
      </c>
      <c r="D15" s="52"/>
      <c r="E15" s="114">
        <v>0</v>
      </c>
      <c r="F15" s="212">
        <v>0</v>
      </c>
      <c r="G15" s="213">
        <v>0</v>
      </c>
      <c r="H15" s="214">
        <v>0</v>
      </c>
      <c r="I15" s="215">
        <f t="shared" si="2"/>
        <v>0</v>
      </c>
      <c r="J15" s="115">
        <v>0</v>
      </c>
      <c r="K15" s="116">
        <v>0</v>
      </c>
      <c r="L15" s="117">
        <v>0</v>
      </c>
      <c r="M15" s="118">
        <f t="shared" si="0"/>
        <v>0</v>
      </c>
      <c r="N15" s="119">
        <v>0</v>
      </c>
      <c r="O15" s="120">
        <v>0</v>
      </c>
      <c r="P15" s="121">
        <v>0</v>
      </c>
      <c r="Q15" s="122">
        <f t="shared" si="1"/>
        <v>0</v>
      </c>
      <c r="S15" s="237"/>
      <c r="T15" s="11"/>
      <c r="U15" s="11"/>
      <c r="V15" s="12"/>
      <c r="W15" s="11"/>
      <c r="X15" s="11"/>
      <c r="Y15" s="12"/>
      <c r="Z15" s="11"/>
      <c r="AA15" s="11"/>
      <c r="AB15" s="12"/>
      <c r="AC15" s="11"/>
      <c r="AD15" s="11"/>
      <c r="AE15" s="12"/>
    </row>
    <row r="16" spans="1:31" ht="58.5">
      <c r="A16" s="273"/>
      <c r="B16" s="270"/>
      <c r="C16" s="64" t="s">
        <v>28</v>
      </c>
      <c r="D16" s="52"/>
      <c r="E16" s="114">
        <v>10000</v>
      </c>
      <c r="F16" s="212">
        <v>4000</v>
      </c>
      <c r="G16" s="213">
        <v>3000</v>
      </c>
      <c r="H16" s="214">
        <v>3000</v>
      </c>
      <c r="I16" s="215">
        <f t="shared" si="2"/>
        <v>10000</v>
      </c>
      <c r="J16" s="115">
        <v>0</v>
      </c>
      <c r="K16" s="116">
        <v>0</v>
      </c>
      <c r="L16" s="117">
        <v>0</v>
      </c>
      <c r="M16" s="118">
        <f t="shared" si="0"/>
        <v>0</v>
      </c>
      <c r="N16" s="119">
        <v>0</v>
      </c>
      <c r="O16" s="120">
        <v>0</v>
      </c>
      <c r="P16" s="121">
        <v>0</v>
      </c>
      <c r="Q16" s="122">
        <f t="shared" si="1"/>
        <v>0</v>
      </c>
      <c r="S16" s="237"/>
      <c r="T16" s="11"/>
      <c r="U16" s="11"/>
      <c r="V16" s="12"/>
      <c r="W16" s="11"/>
      <c r="X16" s="11"/>
      <c r="Y16" s="12"/>
      <c r="Z16" s="11"/>
      <c r="AA16" s="11"/>
      <c r="AB16" s="12"/>
      <c r="AC16" s="11"/>
      <c r="AD16" s="11"/>
      <c r="AE16" s="12"/>
    </row>
    <row r="17" spans="1:31" ht="29.25">
      <c r="A17" s="273"/>
      <c r="B17" s="270"/>
      <c r="C17" s="64" t="s">
        <v>29</v>
      </c>
      <c r="D17" s="53"/>
      <c r="E17" s="114">
        <v>0</v>
      </c>
      <c r="F17" s="212">
        <v>0</v>
      </c>
      <c r="G17" s="213">
        <v>0</v>
      </c>
      <c r="H17" s="214">
        <v>0</v>
      </c>
      <c r="I17" s="215">
        <f t="shared" si="2"/>
        <v>0</v>
      </c>
      <c r="J17" s="115">
        <v>0</v>
      </c>
      <c r="K17" s="116">
        <v>0</v>
      </c>
      <c r="L17" s="117">
        <v>0</v>
      </c>
      <c r="M17" s="118">
        <f t="shared" si="0"/>
        <v>0</v>
      </c>
      <c r="N17" s="119">
        <v>0</v>
      </c>
      <c r="O17" s="120">
        <v>0</v>
      </c>
      <c r="P17" s="121">
        <v>0</v>
      </c>
      <c r="Q17" s="122">
        <f t="shared" si="1"/>
        <v>0</v>
      </c>
      <c r="S17" s="237"/>
      <c r="T17" s="11"/>
      <c r="U17" s="11"/>
      <c r="V17" s="12"/>
      <c r="W17" s="11"/>
      <c r="X17" s="11"/>
      <c r="Y17" s="12"/>
      <c r="Z17" s="11"/>
      <c r="AA17" s="11"/>
      <c r="AB17" s="12"/>
      <c r="AC17" s="11"/>
      <c r="AD17" s="11"/>
      <c r="AE17" s="12"/>
    </row>
    <row r="18" spans="1:31" ht="58.5">
      <c r="A18" s="273"/>
      <c r="B18" s="270"/>
      <c r="C18" s="64" t="s">
        <v>121</v>
      </c>
      <c r="D18" s="54" t="s">
        <v>111</v>
      </c>
      <c r="E18" s="123">
        <f>SUM(I18,M18,Q18)</f>
        <v>9850000</v>
      </c>
      <c r="F18" s="216">
        <v>0</v>
      </c>
      <c r="G18" s="217">
        <v>150000</v>
      </c>
      <c r="H18" s="218">
        <v>200000</v>
      </c>
      <c r="I18" s="219">
        <f t="shared" si="2"/>
        <v>350000</v>
      </c>
      <c r="J18" s="115">
        <v>500000</v>
      </c>
      <c r="K18" s="116">
        <v>500000</v>
      </c>
      <c r="L18" s="117">
        <v>500000</v>
      </c>
      <c r="M18" s="118">
        <f t="shared" si="0"/>
        <v>1500000</v>
      </c>
      <c r="N18" s="119">
        <v>2500000</v>
      </c>
      <c r="O18" s="120">
        <v>2500000</v>
      </c>
      <c r="P18" s="124">
        <v>3000000</v>
      </c>
      <c r="Q18" s="122">
        <f t="shared" si="1"/>
        <v>8000000</v>
      </c>
      <c r="S18" s="237"/>
      <c r="T18" s="11"/>
      <c r="U18" s="11"/>
      <c r="V18" s="12"/>
      <c r="W18" s="11"/>
      <c r="X18" s="11"/>
      <c r="Y18" s="12"/>
      <c r="Z18" s="11"/>
      <c r="AA18" s="11"/>
      <c r="AB18" s="12"/>
      <c r="AC18" s="11"/>
      <c r="AD18" s="11"/>
      <c r="AE18" s="12"/>
    </row>
    <row r="19" spans="1:31" ht="12.75" customHeight="1" thickBot="1">
      <c r="A19" s="155"/>
      <c r="B19" s="243"/>
      <c r="C19" s="65" t="s">
        <v>30</v>
      </c>
      <c r="D19" s="244" t="s">
        <v>11</v>
      </c>
      <c r="E19" s="257">
        <f>SUM(I19,M19,Q19)</f>
        <v>3541181</v>
      </c>
      <c r="F19" s="202">
        <v>457975</v>
      </c>
      <c r="G19" s="203">
        <v>244745</v>
      </c>
      <c r="H19" s="258">
        <v>433365</v>
      </c>
      <c r="I19" s="205">
        <f>SUM(F19:H19)</f>
        <v>1136085</v>
      </c>
      <c r="J19" s="104">
        <v>847276</v>
      </c>
      <c r="K19" s="105">
        <v>562251</v>
      </c>
      <c r="L19" s="106">
        <v>995569</v>
      </c>
      <c r="M19" s="107">
        <f>SUM(J19:L19)</f>
        <v>2405096</v>
      </c>
      <c r="N19" s="108">
        <v>0</v>
      </c>
      <c r="O19" s="109">
        <v>0</v>
      </c>
      <c r="P19" s="110">
        <v>0</v>
      </c>
      <c r="Q19" s="111">
        <f>SUM(N19:P19)</f>
        <v>0</v>
      </c>
      <c r="S19" s="237"/>
      <c r="T19" s="11"/>
      <c r="U19" s="11"/>
      <c r="V19" s="12"/>
      <c r="W19" s="11"/>
      <c r="X19" s="11"/>
      <c r="Y19" s="12"/>
      <c r="Z19" s="11"/>
      <c r="AA19" s="11"/>
      <c r="AB19" s="12"/>
      <c r="AC19" s="11"/>
      <c r="AD19" s="11"/>
      <c r="AE19" s="12"/>
    </row>
    <row r="20" spans="1:31" ht="30" thickBot="1">
      <c r="A20" s="21" t="s">
        <v>31</v>
      </c>
      <c r="B20" s="20" t="s">
        <v>32</v>
      </c>
      <c r="C20" s="65" t="s">
        <v>33</v>
      </c>
      <c r="D20" s="55" t="s">
        <v>102</v>
      </c>
      <c r="E20" s="125">
        <v>0</v>
      </c>
      <c r="F20" s="191">
        <v>0</v>
      </c>
      <c r="G20" s="192">
        <v>0</v>
      </c>
      <c r="H20" s="193">
        <v>0</v>
      </c>
      <c r="I20" s="194">
        <f t="shared" si="2"/>
        <v>0</v>
      </c>
      <c r="J20" s="80">
        <v>0</v>
      </c>
      <c r="K20" s="81">
        <v>0</v>
      </c>
      <c r="L20" s="82">
        <v>0</v>
      </c>
      <c r="M20" s="83">
        <v>0</v>
      </c>
      <c r="N20" s="84">
        <v>0</v>
      </c>
      <c r="O20" s="85">
        <v>0</v>
      </c>
      <c r="P20" s="86">
        <v>0</v>
      </c>
      <c r="Q20" s="87">
        <f t="shared" si="1"/>
        <v>0</v>
      </c>
      <c r="S20" s="237"/>
      <c r="T20" s="11"/>
      <c r="U20" s="11"/>
      <c r="V20" s="12"/>
      <c r="W20" s="11"/>
      <c r="X20" s="11"/>
      <c r="Y20" s="12"/>
      <c r="Z20" s="11"/>
      <c r="AA20" s="11"/>
      <c r="AB20" s="12"/>
      <c r="AC20" s="11"/>
      <c r="AD20" s="11"/>
      <c r="AE20" s="12"/>
    </row>
    <row r="21" spans="1:31" ht="10.5" thickBot="1">
      <c r="A21" s="22" t="s">
        <v>34</v>
      </c>
      <c r="B21" s="23"/>
      <c r="C21" s="66"/>
      <c r="D21" s="56"/>
      <c r="E21" s="126"/>
      <c r="F21" s="220"/>
      <c r="G21" s="195"/>
      <c r="H21" s="196"/>
      <c r="I21" s="197"/>
      <c r="J21" s="89"/>
      <c r="K21" s="90"/>
      <c r="L21" s="91"/>
      <c r="M21" s="92"/>
      <c r="N21" s="76"/>
      <c r="O21" s="77"/>
      <c r="P21" s="78"/>
      <c r="Q21" s="79"/>
      <c r="S21" s="237"/>
      <c r="T21" s="11"/>
      <c r="U21" s="11"/>
      <c r="V21" s="12"/>
      <c r="W21" s="11"/>
      <c r="X21" s="11"/>
      <c r="Y21" s="12"/>
      <c r="Z21" s="11"/>
      <c r="AA21" s="11"/>
      <c r="AB21" s="12"/>
      <c r="AC21" s="11"/>
      <c r="AD21" s="11"/>
      <c r="AE21" s="12"/>
    </row>
    <row r="22" spans="1:31" ht="19.5">
      <c r="A22" s="266" t="s">
        <v>35</v>
      </c>
      <c r="B22" s="269" t="s">
        <v>36</v>
      </c>
      <c r="C22" s="62" t="s">
        <v>37</v>
      </c>
      <c r="D22" s="50" t="s">
        <v>110</v>
      </c>
      <c r="E22" s="94">
        <v>100000</v>
      </c>
      <c r="F22" s="198">
        <v>0</v>
      </c>
      <c r="G22" s="221">
        <v>15000</v>
      </c>
      <c r="H22" s="200">
        <v>0</v>
      </c>
      <c r="I22" s="222">
        <f t="shared" si="2"/>
        <v>15000</v>
      </c>
      <c r="J22" s="95">
        <v>85000</v>
      </c>
      <c r="K22" s="96">
        <v>0</v>
      </c>
      <c r="L22" s="97">
        <v>0</v>
      </c>
      <c r="M22" s="98">
        <f t="shared" si="0"/>
        <v>85000</v>
      </c>
      <c r="N22" s="99">
        <v>0</v>
      </c>
      <c r="O22" s="100">
        <v>0</v>
      </c>
      <c r="P22" s="101">
        <v>0</v>
      </c>
      <c r="Q22" s="102">
        <f t="shared" si="1"/>
        <v>0</v>
      </c>
      <c r="S22" s="237"/>
      <c r="T22" s="11"/>
      <c r="U22" s="11"/>
      <c r="V22" s="12"/>
      <c r="W22" s="11"/>
      <c r="X22" s="11"/>
      <c r="Y22" s="12"/>
      <c r="Z22" s="11"/>
      <c r="AA22" s="11"/>
      <c r="AB22" s="12"/>
      <c r="AC22" s="11"/>
      <c r="AD22" s="11"/>
      <c r="AE22" s="12"/>
    </row>
    <row r="23" spans="1:31" ht="88.5" thickBot="1">
      <c r="A23" s="268"/>
      <c r="B23" s="271"/>
      <c r="C23" s="63" t="s">
        <v>38</v>
      </c>
      <c r="D23" s="51" t="s">
        <v>11</v>
      </c>
      <c r="E23" s="103">
        <f>I23+M23</f>
        <v>2000000</v>
      </c>
      <c r="F23" s="202">
        <v>0</v>
      </c>
      <c r="G23" s="203">
        <v>150000</v>
      </c>
      <c r="H23" s="204">
        <v>150000</v>
      </c>
      <c r="I23" s="205">
        <f t="shared" si="2"/>
        <v>300000</v>
      </c>
      <c r="J23" s="104">
        <v>0</v>
      </c>
      <c r="K23" s="105">
        <v>850000</v>
      </c>
      <c r="L23" s="106">
        <v>850000</v>
      </c>
      <c r="M23" s="107">
        <f t="shared" si="0"/>
        <v>1700000</v>
      </c>
      <c r="N23" s="108">
        <v>0</v>
      </c>
      <c r="O23" s="109">
        <v>0</v>
      </c>
      <c r="P23" s="110">
        <v>0</v>
      </c>
      <c r="Q23" s="111">
        <f t="shared" si="1"/>
        <v>0</v>
      </c>
      <c r="S23" s="237"/>
      <c r="T23" s="11"/>
      <c r="U23" s="11"/>
      <c r="V23" s="12"/>
      <c r="W23" s="11"/>
      <c r="X23" s="11"/>
      <c r="Y23" s="12"/>
      <c r="Z23" s="11"/>
      <c r="AA23" s="11"/>
      <c r="AB23" s="12"/>
      <c r="AC23" s="11"/>
      <c r="AD23" s="11"/>
      <c r="AE23" s="12"/>
    </row>
    <row r="24" spans="1:31" ht="90" customHeight="1" thickBot="1">
      <c r="A24" s="19" t="s">
        <v>39</v>
      </c>
      <c r="B24" s="24" t="s">
        <v>108</v>
      </c>
      <c r="C24" s="65" t="s">
        <v>109</v>
      </c>
      <c r="D24" s="244" t="s">
        <v>112</v>
      </c>
      <c r="E24" s="125">
        <f>M24+I24</f>
        <v>600000</v>
      </c>
      <c r="F24" s="245">
        <v>40000</v>
      </c>
      <c r="G24" s="246">
        <v>40000</v>
      </c>
      <c r="H24" s="247">
        <v>40000</v>
      </c>
      <c r="I24" s="248">
        <f t="shared" si="2"/>
        <v>120000</v>
      </c>
      <c r="J24" s="249">
        <v>160000</v>
      </c>
      <c r="K24" s="250">
        <v>160000</v>
      </c>
      <c r="L24" s="251">
        <v>160000</v>
      </c>
      <c r="M24" s="252">
        <f t="shared" si="0"/>
        <v>480000</v>
      </c>
      <c r="N24" s="127">
        <v>0</v>
      </c>
      <c r="O24" s="128">
        <v>0</v>
      </c>
      <c r="P24" s="129">
        <v>0</v>
      </c>
      <c r="Q24" s="130">
        <f t="shared" si="1"/>
        <v>0</v>
      </c>
      <c r="S24" s="237"/>
      <c r="T24" s="11"/>
      <c r="U24" s="11"/>
      <c r="V24" s="12"/>
      <c r="W24" s="11"/>
      <c r="X24" s="11"/>
      <c r="Y24" s="12"/>
      <c r="Z24" s="11"/>
      <c r="AA24" s="11"/>
      <c r="AB24" s="12"/>
      <c r="AC24" s="11"/>
      <c r="AD24" s="11"/>
      <c r="AE24" s="12"/>
    </row>
    <row r="25" spans="1:31" ht="49.5" thickBot="1">
      <c r="A25" s="1" t="s">
        <v>40</v>
      </c>
      <c r="B25" s="2" t="s">
        <v>41</v>
      </c>
      <c r="C25" s="177" t="s">
        <v>100</v>
      </c>
      <c r="D25" s="48"/>
      <c r="E25" s="112">
        <f>I25+M25</f>
        <v>123565</v>
      </c>
      <c r="F25" s="253">
        <v>4600</v>
      </c>
      <c r="G25" s="254">
        <v>50000</v>
      </c>
      <c r="H25" s="255">
        <v>50000</v>
      </c>
      <c r="I25" s="197">
        <f t="shared" si="2"/>
        <v>104600</v>
      </c>
      <c r="J25" s="178">
        <f>$M25/3</f>
        <v>6321.666666666667</v>
      </c>
      <c r="K25" s="179">
        <f>$M25/3</f>
        <v>6321.666666666667</v>
      </c>
      <c r="L25" s="180">
        <f>$M25/3</f>
        <v>6321.666666666667</v>
      </c>
      <c r="M25" s="92">
        <v>18965</v>
      </c>
      <c r="N25" s="181">
        <v>0</v>
      </c>
      <c r="O25" s="182">
        <v>0</v>
      </c>
      <c r="P25" s="183">
        <v>0</v>
      </c>
      <c r="Q25" s="79">
        <f t="shared" si="1"/>
        <v>0</v>
      </c>
      <c r="S25" s="237"/>
      <c r="T25" s="11"/>
      <c r="U25" s="11"/>
      <c r="V25" s="12"/>
      <c r="W25" s="11"/>
      <c r="X25" s="11"/>
      <c r="Y25" s="12"/>
      <c r="Z25" s="11"/>
      <c r="AA25" s="11"/>
      <c r="AB25" s="12"/>
      <c r="AC25" s="11"/>
      <c r="AD25" s="11"/>
      <c r="AE25" s="12"/>
    </row>
    <row r="26" spans="1:31" ht="88.5" thickBot="1">
      <c r="A26" s="46" t="s">
        <v>42</v>
      </c>
      <c r="B26" s="44" t="s">
        <v>43</v>
      </c>
      <c r="C26" s="65" t="s">
        <v>107</v>
      </c>
      <c r="D26" s="169"/>
      <c r="E26" s="170">
        <f>I26+M26</f>
        <v>220188</v>
      </c>
      <c r="F26" s="191">
        <v>0</v>
      </c>
      <c r="G26" s="192">
        <v>30000</v>
      </c>
      <c r="H26" s="193">
        <v>30000</v>
      </c>
      <c r="I26" s="194">
        <f t="shared" si="2"/>
        <v>60000</v>
      </c>
      <c r="J26" s="80">
        <f>$M26/3</f>
        <v>53396</v>
      </c>
      <c r="K26" s="81">
        <f t="shared" ref="K26:L26" si="3">$M26/3</f>
        <v>53396</v>
      </c>
      <c r="L26" s="82">
        <f t="shared" si="3"/>
        <v>53396</v>
      </c>
      <c r="M26" s="83">
        <f>139654 +20534</f>
        <v>160188</v>
      </c>
      <c r="N26" s="84">
        <v>0</v>
      </c>
      <c r="O26" s="85">
        <v>0</v>
      </c>
      <c r="P26" s="86">
        <v>0</v>
      </c>
      <c r="Q26" s="87">
        <f t="shared" si="1"/>
        <v>0</v>
      </c>
      <c r="S26" s="237"/>
      <c r="T26" s="11"/>
      <c r="U26" s="11"/>
      <c r="V26" s="12"/>
      <c r="W26" s="11"/>
      <c r="X26" s="11"/>
      <c r="Y26" s="12"/>
      <c r="Z26" s="11"/>
      <c r="AA26" s="11"/>
      <c r="AB26" s="12"/>
      <c r="AC26" s="11"/>
      <c r="AD26" s="11"/>
      <c r="AE26" s="12"/>
    </row>
    <row r="27" spans="1:31" ht="49.5" thickBot="1">
      <c r="A27" s="241" t="s">
        <v>44</v>
      </c>
      <c r="B27" s="242" t="s">
        <v>45</v>
      </c>
      <c r="C27" s="67" t="s">
        <v>106</v>
      </c>
      <c r="D27" s="145" t="s">
        <v>11</v>
      </c>
      <c r="E27" s="259">
        <f>SUM(I27,M27,Q27)</f>
        <v>595876</v>
      </c>
      <c r="F27" s="220">
        <v>155646</v>
      </c>
      <c r="G27" s="195">
        <v>50000</v>
      </c>
      <c r="H27" s="196">
        <v>50000</v>
      </c>
      <c r="I27" s="197">
        <f t="shared" si="2"/>
        <v>255646</v>
      </c>
      <c r="J27" s="89">
        <v>340230</v>
      </c>
      <c r="K27" s="90">
        <v>0</v>
      </c>
      <c r="L27" s="91">
        <v>0</v>
      </c>
      <c r="M27" s="92">
        <f t="shared" si="0"/>
        <v>340230</v>
      </c>
      <c r="N27" s="76">
        <v>0</v>
      </c>
      <c r="O27" s="77">
        <v>0</v>
      </c>
      <c r="P27" s="78">
        <v>0</v>
      </c>
      <c r="Q27" s="79">
        <v>0</v>
      </c>
      <c r="S27" s="237"/>
      <c r="T27" s="11"/>
      <c r="U27" s="11"/>
      <c r="V27" s="12"/>
      <c r="W27" s="11"/>
      <c r="X27" s="11"/>
      <c r="Y27" s="12"/>
      <c r="Z27" s="11"/>
      <c r="AA27" s="11"/>
      <c r="AB27" s="12"/>
      <c r="AC27" s="11"/>
      <c r="AD27" s="11"/>
      <c r="AE27" s="12"/>
    </row>
    <row r="28" spans="1:31" ht="53.25" customHeight="1">
      <c r="A28" s="274" t="s">
        <v>46</v>
      </c>
      <c r="B28" s="276" t="s">
        <v>47</v>
      </c>
      <c r="C28" s="62" t="s">
        <v>126</v>
      </c>
      <c r="D28" s="57"/>
      <c r="E28" s="94">
        <f>SUM(I28,M28,Q28)</f>
        <v>0</v>
      </c>
      <c r="F28" s="223">
        <v>0</v>
      </c>
      <c r="G28" s="224">
        <v>0</v>
      </c>
      <c r="H28" s="225">
        <v>0</v>
      </c>
      <c r="I28" s="226">
        <f t="shared" si="2"/>
        <v>0</v>
      </c>
      <c r="J28" s="171">
        <v>0</v>
      </c>
      <c r="K28" s="172">
        <v>0</v>
      </c>
      <c r="L28" s="173">
        <v>0</v>
      </c>
      <c r="M28" s="131">
        <f t="shared" si="0"/>
        <v>0</v>
      </c>
      <c r="N28" s="174">
        <v>0</v>
      </c>
      <c r="O28" s="175">
        <v>0</v>
      </c>
      <c r="P28" s="176">
        <v>0</v>
      </c>
      <c r="Q28" s="132">
        <f t="shared" si="1"/>
        <v>0</v>
      </c>
      <c r="S28" s="237"/>
      <c r="T28" s="11"/>
      <c r="U28" s="11"/>
      <c r="V28" s="12"/>
      <c r="W28" s="11"/>
      <c r="X28" s="11"/>
      <c r="Y28" s="12"/>
      <c r="Z28" s="11"/>
      <c r="AA28" s="11"/>
      <c r="AB28" s="12"/>
      <c r="AC28" s="11"/>
      <c r="AD28" s="11"/>
      <c r="AE28" s="12"/>
    </row>
    <row r="29" spans="1:31" ht="29.25">
      <c r="A29" s="275"/>
      <c r="B29" s="277"/>
      <c r="C29" s="64" t="s">
        <v>48</v>
      </c>
      <c r="D29" s="52"/>
      <c r="E29" s="133">
        <v>0</v>
      </c>
      <c r="F29" s="212">
        <v>0</v>
      </c>
      <c r="G29" s="213">
        <v>0</v>
      </c>
      <c r="H29" s="227">
        <v>0</v>
      </c>
      <c r="I29" s="215">
        <f t="shared" si="2"/>
        <v>0</v>
      </c>
      <c r="J29" s="115">
        <v>0</v>
      </c>
      <c r="K29" s="116">
        <v>0</v>
      </c>
      <c r="L29" s="117">
        <v>0</v>
      </c>
      <c r="M29" s="118">
        <f t="shared" si="0"/>
        <v>0</v>
      </c>
      <c r="N29" s="119">
        <v>0</v>
      </c>
      <c r="O29" s="120">
        <v>0</v>
      </c>
      <c r="P29" s="121">
        <v>0</v>
      </c>
      <c r="Q29" s="122">
        <f t="shared" si="1"/>
        <v>0</v>
      </c>
      <c r="S29" s="237"/>
      <c r="T29" s="11"/>
      <c r="U29" s="11"/>
      <c r="V29" s="12"/>
      <c r="W29" s="11"/>
      <c r="X29" s="11"/>
      <c r="Y29" s="12"/>
      <c r="Z29" s="11"/>
      <c r="AA29" s="11"/>
      <c r="AB29" s="12"/>
      <c r="AC29" s="11"/>
      <c r="AD29" s="11"/>
      <c r="AE29" s="12"/>
    </row>
    <row r="30" spans="1:31" ht="29.25">
      <c r="A30" s="275"/>
      <c r="B30" s="277"/>
      <c r="C30" s="64" t="s">
        <v>122</v>
      </c>
      <c r="D30" s="52"/>
      <c r="E30" s="133">
        <v>0</v>
      </c>
      <c r="F30" s="212">
        <v>0</v>
      </c>
      <c r="G30" s="213">
        <v>0</v>
      </c>
      <c r="H30" s="227">
        <v>0</v>
      </c>
      <c r="I30" s="215">
        <f t="shared" si="2"/>
        <v>0</v>
      </c>
      <c r="J30" s="115">
        <v>0</v>
      </c>
      <c r="K30" s="116">
        <v>0</v>
      </c>
      <c r="L30" s="117">
        <v>0</v>
      </c>
      <c r="M30" s="118">
        <f t="shared" si="0"/>
        <v>0</v>
      </c>
      <c r="N30" s="119">
        <v>0</v>
      </c>
      <c r="O30" s="120">
        <v>0</v>
      </c>
      <c r="P30" s="121">
        <v>0</v>
      </c>
      <c r="Q30" s="122">
        <f t="shared" si="1"/>
        <v>0</v>
      </c>
      <c r="S30" s="237"/>
      <c r="T30" s="11"/>
      <c r="U30" s="11"/>
      <c r="V30" s="12"/>
      <c r="W30" s="11"/>
      <c r="X30" s="11"/>
      <c r="Y30" s="12"/>
      <c r="Z30" s="11"/>
      <c r="AA30" s="11"/>
      <c r="AB30" s="12"/>
      <c r="AC30" s="11"/>
      <c r="AD30" s="11"/>
      <c r="AE30" s="12"/>
    </row>
    <row r="31" spans="1:31" ht="29.25">
      <c r="A31" s="275"/>
      <c r="B31" s="277"/>
      <c r="C31" s="64" t="s">
        <v>49</v>
      </c>
      <c r="D31" s="52"/>
      <c r="E31" s="133">
        <v>0</v>
      </c>
      <c r="F31" s="212">
        <v>0</v>
      </c>
      <c r="G31" s="213">
        <v>0</v>
      </c>
      <c r="H31" s="227">
        <v>0</v>
      </c>
      <c r="I31" s="215">
        <f t="shared" si="2"/>
        <v>0</v>
      </c>
      <c r="J31" s="115">
        <v>0</v>
      </c>
      <c r="K31" s="116">
        <v>0</v>
      </c>
      <c r="L31" s="117">
        <v>0</v>
      </c>
      <c r="M31" s="118">
        <f t="shared" si="0"/>
        <v>0</v>
      </c>
      <c r="N31" s="119">
        <v>0</v>
      </c>
      <c r="O31" s="120">
        <v>0</v>
      </c>
      <c r="P31" s="121">
        <v>0</v>
      </c>
      <c r="Q31" s="122">
        <f t="shared" si="1"/>
        <v>0</v>
      </c>
      <c r="S31" s="237"/>
      <c r="T31" s="11"/>
      <c r="U31" s="11"/>
      <c r="V31" s="12"/>
      <c r="W31" s="11"/>
      <c r="X31" s="11"/>
      <c r="Y31" s="12"/>
      <c r="Z31" s="11"/>
      <c r="AA31" s="11"/>
      <c r="AB31" s="12"/>
      <c r="AC31" s="11"/>
      <c r="AD31" s="11"/>
      <c r="AE31" s="12"/>
    </row>
    <row r="32" spans="1:31" ht="30" thickBot="1">
      <c r="A32" s="275"/>
      <c r="B32" s="277"/>
      <c r="C32" s="64" t="s">
        <v>123</v>
      </c>
      <c r="D32" s="52"/>
      <c r="E32" s="133">
        <v>0</v>
      </c>
      <c r="F32" s="228">
        <v>0</v>
      </c>
      <c r="G32" s="229">
        <v>0</v>
      </c>
      <c r="H32" s="230">
        <v>0</v>
      </c>
      <c r="I32" s="231">
        <f t="shared" si="2"/>
        <v>0</v>
      </c>
      <c r="J32" s="135">
        <v>0</v>
      </c>
      <c r="K32" s="136">
        <v>0</v>
      </c>
      <c r="L32" s="137">
        <v>0</v>
      </c>
      <c r="M32" s="138">
        <f t="shared" si="0"/>
        <v>0</v>
      </c>
      <c r="N32" s="139">
        <v>0</v>
      </c>
      <c r="O32" s="140">
        <v>0</v>
      </c>
      <c r="P32" s="141">
        <v>0</v>
      </c>
      <c r="Q32" s="142">
        <f t="shared" si="1"/>
        <v>0</v>
      </c>
      <c r="S32" s="237"/>
      <c r="T32" s="11"/>
      <c r="U32" s="11"/>
      <c r="V32" s="12"/>
      <c r="W32" s="11"/>
      <c r="X32" s="11"/>
      <c r="Y32" s="12"/>
      <c r="Z32" s="11"/>
      <c r="AA32" s="11"/>
      <c r="AB32" s="12"/>
      <c r="AC32" s="11"/>
      <c r="AD32" s="11"/>
      <c r="AE32" s="12"/>
    </row>
    <row r="33" spans="1:31" ht="48.75">
      <c r="A33" s="260" t="s">
        <v>113</v>
      </c>
      <c r="B33" s="263" t="s">
        <v>114</v>
      </c>
      <c r="C33" s="62" t="s">
        <v>127</v>
      </c>
      <c r="D33" s="50"/>
      <c r="E33" s="94">
        <v>0</v>
      </c>
      <c r="F33" s="210">
        <v>0</v>
      </c>
      <c r="G33" s="199">
        <v>0</v>
      </c>
      <c r="H33" s="232">
        <v>0</v>
      </c>
      <c r="I33" s="201">
        <f t="shared" si="2"/>
        <v>0</v>
      </c>
      <c r="J33" s="95">
        <v>0</v>
      </c>
      <c r="K33" s="96">
        <v>0</v>
      </c>
      <c r="L33" s="97">
        <v>0</v>
      </c>
      <c r="M33" s="98">
        <f t="shared" si="0"/>
        <v>0</v>
      </c>
      <c r="N33" s="99">
        <v>0</v>
      </c>
      <c r="O33" s="100">
        <v>0</v>
      </c>
      <c r="P33" s="101"/>
      <c r="Q33" s="102">
        <f t="shared" si="1"/>
        <v>0</v>
      </c>
      <c r="S33" s="237"/>
      <c r="T33" s="11"/>
      <c r="U33" s="11"/>
      <c r="V33" s="12"/>
      <c r="W33" s="11"/>
      <c r="X33" s="11"/>
      <c r="Y33" s="12"/>
      <c r="Z33" s="11"/>
      <c r="AA33" s="11"/>
      <c r="AB33" s="12"/>
      <c r="AC33" s="11"/>
      <c r="AD33" s="11"/>
      <c r="AE33" s="12"/>
    </row>
    <row r="34" spans="1:31" ht="78">
      <c r="A34" s="261"/>
      <c r="B34" s="264"/>
      <c r="C34" s="64" t="s">
        <v>128</v>
      </c>
      <c r="D34" s="52"/>
      <c r="E34" s="133">
        <v>0</v>
      </c>
      <c r="F34" s="212">
        <v>0</v>
      </c>
      <c r="G34" s="213">
        <v>0</v>
      </c>
      <c r="H34" s="227">
        <v>0</v>
      </c>
      <c r="I34" s="215">
        <f t="shared" si="2"/>
        <v>0</v>
      </c>
      <c r="J34" s="115">
        <v>0</v>
      </c>
      <c r="K34" s="116">
        <v>0</v>
      </c>
      <c r="L34" s="117">
        <v>0</v>
      </c>
      <c r="M34" s="118">
        <f t="shared" si="0"/>
        <v>0</v>
      </c>
      <c r="N34" s="119">
        <v>0</v>
      </c>
      <c r="O34" s="120">
        <v>0</v>
      </c>
      <c r="P34" s="121">
        <v>0</v>
      </c>
      <c r="Q34" s="122">
        <f t="shared" si="1"/>
        <v>0</v>
      </c>
      <c r="S34" s="237"/>
      <c r="T34" s="11"/>
      <c r="U34" s="11"/>
      <c r="V34" s="12"/>
      <c r="W34" s="11"/>
      <c r="X34" s="11"/>
      <c r="Y34" s="12"/>
      <c r="Z34" s="11"/>
      <c r="AA34" s="11"/>
      <c r="AB34" s="12"/>
      <c r="AC34" s="11"/>
      <c r="AD34" s="11"/>
      <c r="AE34" s="12"/>
    </row>
    <row r="35" spans="1:31" ht="68.25">
      <c r="A35" s="261"/>
      <c r="B35" s="264"/>
      <c r="C35" s="64" t="s">
        <v>124</v>
      </c>
      <c r="D35" s="52" t="s">
        <v>99</v>
      </c>
      <c r="E35" s="133">
        <f>I35+M35</f>
        <v>195000</v>
      </c>
      <c r="F35" s="212">
        <v>0</v>
      </c>
      <c r="G35" s="213">
        <v>10000</v>
      </c>
      <c r="H35" s="227">
        <v>15000</v>
      </c>
      <c r="I35" s="215">
        <f t="shared" si="2"/>
        <v>25000</v>
      </c>
      <c r="J35" s="115">
        <v>0</v>
      </c>
      <c r="K35" s="116">
        <v>85000</v>
      </c>
      <c r="L35" s="117">
        <v>85000</v>
      </c>
      <c r="M35" s="118">
        <f>SUM(J35:L35)</f>
        <v>170000</v>
      </c>
      <c r="N35" s="119">
        <v>0</v>
      </c>
      <c r="O35" s="120">
        <v>0</v>
      </c>
      <c r="P35" s="121">
        <v>0</v>
      </c>
      <c r="Q35" s="122">
        <f t="shared" si="1"/>
        <v>0</v>
      </c>
      <c r="S35" s="237"/>
      <c r="T35" s="11"/>
      <c r="U35" s="11"/>
      <c r="V35" s="12"/>
      <c r="W35" s="11"/>
      <c r="X35" s="11"/>
      <c r="Y35" s="12"/>
      <c r="Z35" s="11"/>
      <c r="AA35" s="11"/>
      <c r="AB35" s="12"/>
      <c r="AC35" s="11"/>
      <c r="AD35" s="11"/>
      <c r="AE35" s="12"/>
    </row>
    <row r="36" spans="1:31" ht="69" thickBot="1">
      <c r="A36" s="262"/>
      <c r="B36" s="265"/>
      <c r="C36" s="68" t="s">
        <v>50</v>
      </c>
      <c r="D36" s="256" t="s">
        <v>105</v>
      </c>
      <c r="E36" s="134">
        <f>SUM(I36,M36,Q36)</f>
        <v>10000</v>
      </c>
      <c r="F36" s="202">
        <v>3000</v>
      </c>
      <c r="G36" s="203">
        <v>3000</v>
      </c>
      <c r="H36" s="204">
        <v>4000</v>
      </c>
      <c r="I36" s="205">
        <f t="shared" si="2"/>
        <v>10000</v>
      </c>
      <c r="J36" s="104">
        <v>0</v>
      </c>
      <c r="K36" s="105">
        <v>0</v>
      </c>
      <c r="L36" s="106">
        <v>0</v>
      </c>
      <c r="M36" s="107">
        <f t="shared" si="0"/>
        <v>0</v>
      </c>
      <c r="N36" s="108">
        <v>0</v>
      </c>
      <c r="O36" s="109">
        <v>0</v>
      </c>
      <c r="P36" s="110">
        <v>0</v>
      </c>
      <c r="Q36" s="111">
        <f t="shared" si="1"/>
        <v>0</v>
      </c>
      <c r="S36" s="237"/>
      <c r="T36" s="11"/>
      <c r="U36" s="11"/>
      <c r="V36" s="12"/>
      <c r="W36" s="11"/>
      <c r="X36" s="11"/>
      <c r="Y36" s="12"/>
      <c r="Z36" s="11"/>
      <c r="AA36" s="11"/>
      <c r="AB36" s="12"/>
      <c r="AC36" s="11"/>
      <c r="AD36" s="11"/>
      <c r="AE36" s="12"/>
    </row>
    <row r="37" spans="1:31" ht="30" thickBot="1">
      <c r="A37" s="25" t="s">
        <v>51</v>
      </c>
      <c r="B37" s="2" t="s">
        <v>52</v>
      </c>
      <c r="C37" s="60" t="s">
        <v>125</v>
      </c>
      <c r="D37" s="48"/>
      <c r="E37" s="112">
        <v>0</v>
      </c>
      <c r="F37" s="220">
        <v>0</v>
      </c>
      <c r="G37" s="195">
        <v>0</v>
      </c>
      <c r="H37" s="196">
        <v>0</v>
      </c>
      <c r="I37" s="197">
        <f t="shared" si="2"/>
        <v>0</v>
      </c>
      <c r="J37" s="89">
        <v>0</v>
      </c>
      <c r="K37" s="90">
        <v>0</v>
      </c>
      <c r="L37" s="91">
        <v>0</v>
      </c>
      <c r="M37" s="92">
        <f t="shared" si="0"/>
        <v>0</v>
      </c>
      <c r="N37" s="76">
        <v>0</v>
      </c>
      <c r="O37" s="77">
        <v>0</v>
      </c>
      <c r="P37" s="78">
        <v>0</v>
      </c>
      <c r="Q37" s="79">
        <f t="shared" si="1"/>
        <v>0</v>
      </c>
      <c r="S37" s="237"/>
      <c r="T37" s="11"/>
      <c r="U37" s="11"/>
      <c r="V37" s="12"/>
      <c r="W37" s="11"/>
      <c r="X37" s="11"/>
      <c r="Y37" s="12"/>
      <c r="Z37" s="11"/>
      <c r="AA37" s="11"/>
      <c r="AB37" s="12"/>
      <c r="AC37" s="11"/>
      <c r="AD37" s="11"/>
      <c r="AE37" s="12"/>
    </row>
    <row r="38" spans="1:31" ht="19.5">
      <c r="A38" s="266" t="s">
        <v>97</v>
      </c>
      <c r="B38" s="269" t="s">
        <v>53</v>
      </c>
      <c r="C38" s="62" t="s">
        <v>54</v>
      </c>
      <c r="D38" s="50"/>
      <c r="E38" s="94">
        <v>0</v>
      </c>
      <c r="F38" s="210">
        <v>0</v>
      </c>
      <c r="G38" s="199">
        <v>0</v>
      </c>
      <c r="H38" s="232">
        <v>0</v>
      </c>
      <c r="I38" s="201">
        <f t="shared" si="2"/>
        <v>0</v>
      </c>
      <c r="J38" s="95">
        <v>0</v>
      </c>
      <c r="K38" s="96">
        <v>0</v>
      </c>
      <c r="L38" s="97">
        <v>0</v>
      </c>
      <c r="M38" s="98">
        <f t="shared" si="0"/>
        <v>0</v>
      </c>
      <c r="N38" s="99">
        <v>0</v>
      </c>
      <c r="O38" s="100">
        <v>0</v>
      </c>
      <c r="P38" s="101">
        <v>0</v>
      </c>
      <c r="Q38" s="102">
        <f t="shared" si="1"/>
        <v>0</v>
      </c>
      <c r="S38" s="237"/>
      <c r="T38" s="11"/>
      <c r="U38" s="11"/>
      <c r="V38" s="12"/>
      <c r="W38" s="11"/>
      <c r="X38" s="11"/>
      <c r="Y38" s="12"/>
      <c r="Z38" s="11"/>
      <c r="AA38" s="11"/>
      <c r="AB38" s="12"/>
      <c r="AC38" s="11"/>
      <c r="AD38" s="11"/>
      <c r="AE38" s="12"/>
    </row>
    <row r="39" spans="1:31" ht="39">
      <c r="A39" s="267"/>
      <c r="B39" s="270"/>
      <c r="C39" s="64" t="s">
        <v>129</v>
      </c>
      <c r="D39" s="52" t="s">
        <v>55</v>
      </c>
      <c r="E39" s="133">
        <v>0</v>
      </c>
      <c r="F39" s="212">
        <v>0</v>
      </c>
      <c r="G39" s="213">
        <v>0</v>
      </c>
      <c r="H39" s="227">
        <v>0</v>
      </c>
      <c r="I39" s="215">
        <f t="shared" si="2"/>
        <v>0</v>
      </c>
      <c r="J39" s="115">
        <v>0</v>
      </c>
      <c r="K39" s="116">
        <v>0</v>
      </c>
      <c r="L39" s="117">
        <v>0</v>
      </c>
      <c r="M39" s="118">
        <f t="shared" si="0"/>
        <v>0</v>
      </c>
      <c r="N39" s="119">
        <v>0</v>
      </c>
      <c r="O39" s="120">
        <v>0</v>
      </c>
      <c r="P39" s="121">
        <v>0</v>
      </c>
      <c r="Q39" s="122">
        <f t="shared" si="1"/>
        <v>0</v>
      </c>
      <c r="S39" s="237"/>
      <c r="T39" s="11"/>
      <c r="U39" s="11"/>
      <c r="V39" s="12"/>
      <c r="W39" s="11"/>
      <c r="X39" s="11"/>
      <c r="Y39" s="12"/>
      <c r="Z39" s="11"/>
      <c r="AA39" s="11"/>
      <c r="AB39" s="12"/>
      <c r="AC39" s="11"/>
      <c r="AD39" s="11"/>
      <c r="AE39" s="12"/>
    </row>
    <row r="40" spans="1:31" ht="30" thickBot="1">
      <c r="A40" s="268"/>
      <c r="B40" s="271"/>
      <c r="C40" s="63" t="s">
        <v>130</v>
      </c>
      <c r="D40" s="51"/>
      <c r="E40" s="103">
        <v>0</v>
      </c>
      <c r="F40" s="202">
        <v>0</v>
      </c>
      <c r="G40" s="203">
        <v>0</v>
      </c>
      <c r="H40" s="204">
        <v>0</v>
      </c>
      <c r="I40" s="205">
        <f t="shared" si="2"/>
        <v>0</v>
      </c>
      <c r="J40" s="104">
        <v>0</v>
      </c>
      <c r="K40" s="105">
        <v>0</v>
      </c>
      <c r="L40" s="106">
        <v>0</v>
      </c>
      <c r="M40" s="107">
        <f t="shared" si="0"/>
        <v>0</v>
      </c>
      <c r="N40" s="108">
        <v>0</v>
      </c>
      <c r="O40" s="109">
        <v>0</v>
      </c>
      <c r="P40" s="110">
        <v>0</v>
      </c>
      <c r="Q40" s="111">
        <f t="shared" si="1"/>
        <v>0</v>
      </c>
      <c r="S40" s="237"/>
      <c r="T40" s="11"/>
      <c r="U40" s="11"/>
      <c r="V40" s="12"/>
      <c r="W40" s="11"/>
      <c r="X40" s="11"/>
      <c r="Y40" s="12"/>
      <c r="Z40" s="11"/>
      <c r="AA40" s="11"/>
      <c r="AB40" s="12"/>
      <c r="AC40" s="11"/>
      <c r="AD40" s="11"/>
      <c r="AE40" s="12"/>
    </row>
    <row r="41" spans="1:31" ht="69" thickBot="1">
      <c r="A41" s="15" t="s">
        <v>56</v>
      </c>
      <c r="B41" s="16" t="s">
        <v>57</v>
      </c>
      <c r="C41" s="61" t="s">
        <v>98</v>
      </c>
      <c r="D41" s="49"/>
      <c r="E41" s="93">
        <v>0</v>
      </c>
      <c r="F41" s="191">
        <v>0</v>
      </c>
      <c r="G41" s="192">
        <v>0</v>
      </c>
      <c r="H41" s="193">
        <v>0</v>
      </c>
      <c r="I41" s="194">
        <f t="shared" si="2"/>
        <v>0</v>
      </c>
      <c r="J41" s="80">
        <v>0</v>
      </c>
      <c r="K41" s="81">
        <v>0</v>
      </c>
      <c r="L41" s="82">
        <v>0</v>
      </c>
      <c r="M41" s="83">
        <f t="shared" si="0"/>
        <v>0</v>
      </c>
      <c r="N41" s="84">
        <v>0</v>
      </c>
      <c r="O41" s="85">
        <v>0</v>
      </c>
      <c r="P41" s="86">
        <v>0</v>
      </c>
      <c r="Q41" s="87">
        <f t="shared" si="1"/>
        <v>0</v>
      </c>
      <c r="S41" s="237"/>
      <c r="T41" s="11"/>
      <c r="U41" s="11"/>
      <c r="V41" s="12"/>
      <c r="W41" s="11"/>
      <c r="X41" s="11"/>
      <c r="Y41" s="12"/>
      <c r="Z41" s="11"/>
      <c r="AA41" s="11"/>
      <c r="AB41" s="12"/>
      <c r="AC41" s="11"/>
      <c r="AD41" s="11"/>
      <c r="AE41" s="12"/>
    </row>
    <row r="42" spans="1:31" ht="49.5" thickBot="1">
      <c r="A42" s="1" t="s">
        <v>58</v>
      </c>
      <c r="B42" s="2" t="s">
        <v>59</v>
      </c>
      <c r="C42" s="60" t="s">
        <v>131</v>
      </c>
      <c r="D42" s="48"/>
      <c r="E42" s="112">
        <v>0</v>
      </c>
      <c r="F42" s="220">
        <v>0</v>
      </c>
      <c r="G42" s="195">
        <v>0</v>
      </c>
      <c r="H42" s="196">
        <v>0</v>
      </c>
      <c r="I42" s="197">
        <f t="shared" si="2"/>
        <v>0</v>
      </c>
      <c r="J42" s="89">
        <v>0</v>
      </c>
      <c r="K42" s="90">
        <v>0</v>
      </c>
      <c r="L42" s="91">
        <v>0</v>
      </c>
      <c r="M42" s="92">
        <f t="shared" si="0"/>
        <v>0</v>
      </c>
      <c r="N42" s="76">
        <v>0</v>
      </c>
      <c r="O42" s="77">
        <v>0</v>
      </c>
      <c r="P42" s="78">
        <v>0</v>
      </c>
      <c r="Q42" s="79">
        <f t="shared" si="1"/>
        <v>0</v>
      </c>
      <c r="S42" s="237"/>
      <c r="T42" s="11"/>
      <c r="U42" s="11"/>
      <c r="V42" s="12"/>
      <c r="W42" s="11"/>
      <c r="X42" s="11"/>
      <c r="Y42" s="12"/>
      <c r="Z42" s="11"/>
      <c r="AA42" s="11"/>
      <c r="AB42" s="12"/>
      <c r="AC42" s="11"/>
      <c r="AD42" s="11"/>
      <c r="AE42" s="12"/>
    </row>
    <row r="43" spans="1:31" ht="39.75" thickBot="1">
      <c r="A43" s="15" t="s">
        <v>60</v>
      </c>
      <c r="B43" s="16" t="s">
        <v>61</v>
      </c>
      <c r="C43" s="61" t="s">
        <v>103</v>
      </c>
      <c r="D43" s="49"/>
      <c r="E43" s="93">
        <v>0</v>
      </c>
      <c r="F43" s="191">
        <v>0</v>
      </c>
      <c r="G43" s="192">
        <v>0</v>
      </c>
      <c r="H43" s="193">
        <v>0</v>
      </c>
      <c r="I43" s="194">
        <f t="shared" si="2"/>
        <v>0</v>
      </c>
      <c r="J43" s="80">
        <v>0</v>
      </c>
      <c r="K43" s="81">
        <v>0</v>
      </c>
      <c r="L43" s="82">
        <v>0</v>
      </c>
      <c r="M43" s="83">
        <f t="shared" si="0"/>
        <v>0</v>
      </c>
      <c r="N43" s="84">
        <v>0</v>
      </c>
      <c r="O43" s="85">
        <v>0</v>
      </c>
      <c r="P43" s="86">
        <v>0</v>
      </c>
      <c r="Q43" s="87">
        <f t="shared" si="1"/>
        <v>0</v>
      </c>
      <c r="S43" s="237"/>
      <c r="T43" s="11"/>
      <c r="U43" s="11"/>
      <c r="V43" s="12"/>
      <c r="W43" s="11"/>
      <c r="X43" s="11"/>
      <c r="Y43" s="12"/>
      <c r="Z43" s="11"/>
      <c r="AA43" s="11"/>
      <c r="AB43" s="12"/>
      <c r="AC43" s="11"/>
      <c r="AD43" s="11"/>
      <c r="AE43" s="12"/>
    </row>
    <row r="44" spans="1:31" ht="30" thickBot="1">
      <c r="A44" s="1" t="s">
        <v>62</v>
      </c>
      <c r="B44" s="2" t="s">
        <v>63</v>
      </c>
      <c r="C44" s="60"/>
      <c r="D44" s="48"/>
      <c r="E44" s="112">
        <v>0</v>
      </c>
      <c r="F44" s="220">
        <v>0</v>
      </c>
      <c r="G44" s="195">
        <v>0</v>
      </c>
      <c r="H44" s="196">
        <v>0</v>
      </c>
      <c r="I44" s="197">
        <v>0</v>
      </c>
      <c r="J44" s="89">
        <v>0</v>
      </c>
      <c r="K44" s="90">
        <v>0</v>
      </c>
      <c r="L44" s="91">
        <v>0</v>
      </c>
      <c r="M44" s="92">
        <v>0</v>
      </c>
      <c r="N44" s="76">
        <v>0</v>
      </c>
      <c r="O44" s="77">
        <v>0</v>
      </c>
      <c r="P44" s="78">
        <v>0</v>
      </c>
      <c r="Q44" s="79">
        <f t="shared" si="1"/>
        <v>0</v>
      </c>
      <c r="S44" s="237"/>
      <c r="T44" s="11"/>
      <c r="U44" s="11"/>
      <c r="V44" s="12"/>
      <c r="W44" s="11"/>
      <c r="X44" s="11"/>
      <c r="Y44" s="12"/>
      <c r="Z44" s="11"/>
      <c r="AA44" s="11"/>
      <c r="AB44" s="12"/>
      <c r="AC44" s="11"/>
      <c r="AD44" s="11"/>
      <c r="AE44" s="12"/>
    </row>
    <row r="45" spans="1:31" ht="20.25" thickBot="1">
      <c r="A45" s="15" t="s">
        <v>64</v>
      </c>
      <c r="B45" s="16" t="s">
        <v>65</v>
      </c>
      <c r="C45" s="61"/>
      <c r="D45" s="49"/>
      <c r="E45" s="93">
        <v>0</v>
      </c>
      <c r="F45" s="191">
        <v>0</v>
      </c>
      <c r="G45" s="192">
        <v>0</v>
      </c>
      <c r="H45" s="193">
        <v>0</v>
      </c>
      <c r="I45" s="194">
        <v>0</v>
      </c>
      <c r="J45" s="80">
        <v>0</v>
      </c>
      <c r="K45" s="81">
        <v>0</v>
      </c>
      <c r="L45" s="82">
        <v>0</v>
      </c>
      <c r="M45" s="83">
        <v>0</v>
      </c>
      <c r="N45" s="84">
        <v>0</v>
      </c>
      <c r="O45" s="85">
        <v>0</v>
      </c>
      <c r="P45" s="86">
        <v>0</v>
      </c>
      <c r="Q45" s="87">
        <f t="shared" si="1"/>
        <v>0</v>
      </c>
      <c r="S45" s="237"/>
      <c r="T45" s="11"/>
      <c r="U45" s="11"/>
      <c r="V45" s="12"/>
      <c r="W45" s="11"/>
      <c r="X45" s="11"/>
      <c r="Y45" s="12"/>
      <c r="Z45" s="11"/>
      <c r="AA45" s="11"/>
      <c r="AB45" s="12"/>
      <c r="AC45" s="11"/>
      <c r="AD45" s="11"/>
      <c r="AE45" s="12"/>
    </row>
    <row r="46" spans="1:31" ht="39.75" thickBot="1">
      <c r="A46" s="1" t="s">
        <v>66</v>
      </c>
      <c r="B46" s="2" t="s">
        <v>67</v>
      </c>
      <c r="C46" s="60"/>
      <c r="D46" s="48"/>
      <c r="E46" s="112">
        <v>0</v>
      </c>
      <c r="F46" s="220">
        <v>0</v>
      </c>
      <c r="G46" s="195">
        <v>0</v>
      </c>
      <c r="H46" s="196">
        <v>0</v>
      </c>
      <c r="I46" s="197">
        <v>0</v>
      </c>
      <c r="J46" s="89">
        <v>0</v>
      </c>
      <c r="K46" s="90">
        <v>0</v>
      </c>
      <c r="L46" s="91">
        <v>0</v>
      </c>
      <c r="M46" s="92">
        <v>0</v>
      </c>
      <c r="N46" s="76">
        <v>0</v>
      </c>
      <c r="O46" s="77">
        <v>0</v>
      </c>
      <c r="P46" s="78">
        <v>0</v>
      </c>
      <c r="Q46" s="79">
        <f t="shared" si="1"/>
        <v>0</v>
      </c>
      <c r="S46" s="237"/>
      <c r="T46" s="11"/>
      <c r="U46" s="11"/>
      <c r="V46" s="12"/>
      <c r="W46" s="11"/>
      <c r="X46" s="11"/>
      <c r="Y46" s="12"/>
      <c r="Z46" s="11"/>
      <c r="AA46" s="11"/>
      <c r="AB46" s="12"/>
      <c r="AC46" s="11"/>
      <c r="AD46" s="11"/>
      <c r="AE46" s="12"/>
    </row>
    <row r="47" spans="1:31" ht="30" thickBot="1">
      <c r="A47" s="15" t="s">
        <v>68</v>
      </c>
      <c r="B47" s="16" t="s">
        <v>69</v>
      </c>
      <c r="C47" s="61"/>
      <c r="D47" s="49"/>
      <c r="E47" s="93">
        <v>0</v>
      </c>
      <c r="F47" s="191">
        <v>0</v>
      </c>
      <c r="G47" s="192">
        <v>0</v>
      </c>
      <c r="H47" s="193">
        <v>0</v>
      </c>
      <c r="I47" s="194">
        <v>0</v>
      </c>
      <c r="J47" s="80">
        <v>0</v>
      </c>
      <c r="K47" s="81">
        <v>0</v>
      </c>
      <c r="L47" s="82">
        <v>0</v>
      </c>
      <c r="M47" s="83">
        <v>0</v>
      </c>
      <c r="N47" s="84">
        <v>0</v>
      </c>
      <c r="O47" s="85">
        <v>0</v>
      </c>
      <c r="P47" s="86">
        <v>0</v>
      </c>
      <c r="Q47" s="87">
        <f t="shared" si="1"/>
        <v>0</v>
      </c>
      <c r="S47" s="237"/>
      <c r="T47" s="11"/>
      <c r="U47" s="11"/>
      <c r="V47" s="12"/>
      <c r="W47" s="11"/>
      <c r="X47" s="11"/>
      <c r="Y47" s="12"/>
      <c r="Z47" s="11"/>
      <c r="AA47" s="11"/>
      <c r="AB47" s="12"/>
      <c r="AC47" s="11"/>
      <c r="AD47" s="11"/>
      <c r="AE47" s="12"/>
    </row>
    <row r="48" spans="1:31" ht="78.75" thickBot="1">
      <c r="A48" s="26" t="s">
        <v>70</v>
      </c>
      <c r="B48" s="27" t="s">
        <v>71</v>
      </c>
      <c r="C48" s="69" t="s">
        <v>72</v>
      </c>
      <c r="D48" s="48"/>
      <c r="E48" s="112">
        <f>SUM(I48,M48,Q48)</f>
        <v>95000</v>
      </c>
      <c r="F48" s="220">
        <v>25000</v>
      </c>
      <c r="G48" s="195">
        <v>30000</v>
      </c>
      <c r="H48" s="196">
        <v>40000</v>
      </c>
      <c r="I48" s="197">
        <f t="shared" si="2"/>
        <v>95000</v>
      </c>
      <c r="J48" s="89">
        <v>0</v>
      </c>
      <c r="K48" s="90">
        <v>0</v>
      </c>
      <c r="L48" s="91">
        <v>0</v>
      </c>
      <c r="M48" s="92">
        <f t="shared" si="0"/>
        <v>0</v>
      </c>
      <c r="N48" s="76">
        <v>0</v>
      </c>
      <c r="O48" s="77">
        <v>0</v>
      </c>
      <c r="P48" s="78">
        <v>0</v>
      </c>
      <c r="Q48" s="79">
        <f t="shared" si="1"/>
        <v>0</v>
      </c>
      <c r="S48" s="237"/>
      <c r="T48" s="11"/>
      <c r="U48" s="11"/>
      <c r="V48" s="12"/>
      <c r="W48" s="11"/>
      <c r="X48" s="11"/>
      <c r="Y48" s="12"/>
      <c r="Z48" s="11"/>
      <c r="AA48" s="11"/>
      <c r="AB48" s="12"/>
      <c r="AC48" s="11"/>
      <c r="AD48" s="11"/>
      <c r="AE48" s="12"/>
    </row>
    <row r="49" spans="1:31" ht="39.75" thickBot="1">
      <c r="A49" s="28" t="s">
        <v>73</v>
      </c>
      <c r="B49" s="16" t="s">
        <v>74</v>
      </c>
      <c r="C49" s="61" t="s">
        <v>75</v>
      </c>
      <c r="D49" s="49"/>
      <c r="E49" s="93">
        <v>0</v>
      </c>
      <c r="F49" s="191">
        <v>0</v>
      </c>
      <c r="G49" s="192">
        <v>0</v>
      </c>
      <c r="H49" s="193">
        <v>0</v>
      </c>
      <c r="I49" s="194">
        <f t="shared" si="2"/>
        <v>0</v>
      </c>
      <c r="J49" s="80">
        <v>0</v>
      </c>
      <c r="K49" s="81">
        <v>0</v>
      </c>
      <c r="L49" s="82">
        <v>0</v>
      </c>
      <c r="M49" s="83">
        <f t="shared" si="0"/>
        <v>0</v>
      </c>
      <c r="N49" s="84">
        <v>0</v>
      </c>
      <c r="O49" s="85">
        <v>0</v>
      </c>
      <c r="P49" s="86">
        <v>0</v>
      </c>
      <c r="Q49" s="87">
        <f t="shared" si="1"/>
        <v>0</v>
      </c>
      <c r="S49" s="237"/>
      <c r="T49" s="11"/>
      <c r="U49" s="11"/>
      <c r="V49" s="12"/>
      <c r="W49" s="11"/>
      <c r="X49" s="11"/>
      <c r="Y49" s="12"/>
      <c r="Z49" s="11"/>
      <c r="AA49" s="11"/>
      <c r="AB49" s="12"/>
      <c r="AC49" s="11"/>
      <c r="AD49" s="11"/>
      <c r="AE49" s="12"/>
    </row>
    <row r="50" spans="1:31" ht="69" thickBot="1">
      <c r="A50" s="29" t="s">
        <v>76</v>
      </c>
      <c r="B50" s="2" t="s">
        <v>77</v>
      </c>
      <c r="C50" s="60" t="s">
        <v>98</v>
      </c>
      <c r="D50" s="48"/>
      <c r="E50" s="112">
        <v>0</v>
      </c>
      <c r="F50" s="220">
        <v>0</v>
      </c>
      <c r="G50" s="195">
        <v>0</v>
      </c>
      <c r="H50" s="196">
        <v>0</v>
      </c>
      <c r="I50" s="197">
        <f t="shared" si="2"/>
        <v>0</v>
      </c>
      <c r="J50" s="89">
        <v>0</v>
      </c>
      <c r="K50" s="90">
        <v>0</v>
      </c>
      <c r="L50" s="91">
        <v>0</v>
      </c>
      <c r="M50" s="92">
        <f t="shared" si="0"/>
        <v>0</v>
      </c>
      <c r="N50" s="76">
        <v>0</v>
      </c>
      <c r="O50" s="77">
        <v>0</v>
      </c>
      <c r="P50" s="78">
        <v>0</v>
      </c>
      <c r="Q50" s="79">
        <f t="shared" si="1"/>
        <v>0</v>
      </c>
      <c r="S50" s="237"/>
      <c r="T50" s="11"/>
      <c r="U50" s="11"/>
      <c r="V50" s="12"/>
      <c r="W50" s="11"/>
      <c r="X50" s="11"/>
      <c r="Y50" s="12"/>
      <c r="Z50" s="11"/>
      <c r="AA50" s="11"/>
      <c r="AB50" s="12"/>
      <c r="AC50" s="11"/>
      <c r="AD50" s="11"/>
      <c r="AE50" s="12"/>
    </row>
    <row r="51" spans="1:31" ht="59.25" thickBot="1">
      <c r="A51" s="30" t="s">
        <v>78</v>
      </c>
      <c r="B51" s="16" t="s">
        <v>79</v>
      </c>
      <c r="C51" s="61" t="s">
        <v>88</v>
      </c>
      <c r="D51" s="49" t="s">
        <v>104</v>
      </c>
      <c r="E51" s="93">
        <f>SUM(I51,M51,Q51)</f>
        <v>6000</v>
      </c>
      <c r="F51" s="191">
        <v>2000</v>
      </c>
      <c r="G51" s="192">
        <v>2000</v>
      </c>
      <c r="H51" s="193">
        <v>2000</v>
      </c>
      <c r="I51" s="194">
        <f>SUM(F51:H51)</f>
        <v>6000</v>
      </c>
      <c r="J51" s="80">
        <v>0</v>
      </c>
      <c r="K51" s="81">
        <v>0</v>
      </c>
      <c r="L51" s="82">
        <v>0</v>
      </c>
      <c r="M51" s="83">
        <f t="shared" si="0"/>
        <v>0</v>
      </c>
      <c r="N51" s="84">
        <v>0</v>
      </c>
      <c r="O51" s="85">
        <v>0</v>
      </c>
      <c r="P51" s="86">
        <v>0</v>
      </c>
      <c r="Q51" s="87">
        <f t="shared" si="1"/>
        <v>0</v>
      </c>
      <c r="S51" s="237"/>
      <c r="T51" s="11"/>
      <c r="U51" s="11"/>
      <c r="V51" s="12"/>
      <c r="W51" s="11"/>
      <c r="X51" s="11"/>
      <c r="Y51" s="12"/>
      <c r="Z51" s="11"/>
      <c r="AA51" s="11"/>
      <c r="AB51" s="12"/>
      <c r="AC51" s="11"/>
      <c r="AD51" s="11"/>
      <c r="AE51" s="12"/>
    </row>
    <row r="52" spans="1:31" ht="30" thickBot="1">
      <c r="A52" s="26" t="s">
        <v>80</v>
      </c>
      <c r="B52" s="2" t="s">
        <v>81</v>
      </c>
      <c r="C52" s="60" t="s">
        <v>82</v>
      </c>
      <c r="D52" s="48"/>
      <c r="E52" s="112">
        <v>0</v>
      </c>
      <c r="F52" s="220">
        <v>0</v>
      </c>
      <c r="G52" s="195">
        <v>0</v>
      </c>
      <c r="H52" s="196">
        <v>0</v>
      </c>
      <c r="I52" s="197">
        <f t="shared" si="2"/>
        <v>0</v>
      </c>
      <c r="J52" s="89">
        <v>0</v>
      </c>
      <c r="K52" s="90">
        <v>0</v>
      </c>
      <c r="L52" s="91">
        <v>0</v>
      </c>
      <c r="M52" s="92">
        <f t="shared" si="0"/>
        <v>0</v>
      </c>
      <c r="N52" s="76">
        <v>0</v>
      </c>
      <c r="O52" s="77">
        <v>0</v>
      </c>
      <c r="P52" s="78">
        <v>0</v>
      </c>
      <c r="Q52" s="79">
        <f t="shared" si="1"/>
        <v>0</v>
      </c>
      <c r="S52" s="237"/>
      <c r="T52" s="11"/>
      <c r="U52" s="11"/>
      <c r="V52" s="12"/>
      <c r="W52" s="11"/>
      <c r="X52" s="11"/>
      <c r="Y52" s="12"/>
      <c r="Z52" s="11"/>
      <c r="AA52" s="11"/>
      <c r="AB52" s="12"/>
      <c r="AC52" s="11"/>
      <c r="AD52" s="11"/>
      <c r="AE52" s="12"/>
    </row>
    <row r="53" spans="1:31" ht="39.75" thickBot="1">
      <c r="A53" s="30" t="s">
        <v>89</v>
      </c>
      <c r="B53" s="16" t="s">
        <v>83</v>
      </c>
      <c r="C53" s="61" t="s">
        <v>84</v>
      </c>
      <c r="D53" s="49"/>
      <c r="E53" s="93">
        <f>SUM(E56)</f>
        <v>0</v>
      </c>
      <c r="F53" s="220">
        <v>0</v>
      </c>
      <c r="G53" s="195">
        <v>0</v>
      </c>
      <c r="H53" s="196">
        <v>0</v>
      </c>
      <c r="I53" s="197">
        <f t="shared" si="2"/>
        <v>0</v>
      </c>
      <c r="J53" s="89">
        <v>0</v>
      </c>
      <c r="K53" s="90">
        <v>0</v>
      </c>
      <c r="L53" s="91">
        <v>0</v>
      </c>
      <c r="M53" s="92">
        <f t="shared" si="0"/>
        <v>0</v>
      </c>
      <c r="N53" s="76">
        <v>0</v>
      </c>
      <c r="O53" s="77">
        <v>0</v>
      </c>
      <c r="P53" s="78">
        <v>0</v>
      </c>
      <c r="Q53" s="79">
        <f t="shared" si="1"/>
        <v>0</v>
      </c>
      <c r="T53" s="11"/>
      <c r="U53" s="11"/>
      <c r="V53" s="12"/>
      <c r="W53" s="11"/>
      <c r="X53" s="11"/>
      <c r="Y53" s="12"/>
      <c r="Z53" s="11"/>
      <c r="AA53" s="11"/>
      <c r="AB53" s="12"/>
      <c r="AC53" s="11"/>
      <c r="AD53" s="11"/>
      <c r="AE53" s="12"/>
    </row>
    <row r="54" spans="1:31" s="33" customFormat="1" ht="26.25" customHeight="1" thickBot="1">
      <c r="A54" s="31" t="s">
        <v>115</v>
      </c>
      <c r="B54" s="32"/>
      <c r="C54" s="70"/>
      <c r="D54" s="58"/>
      <c r="E54" s="161">
        <f t="shared" ref="E54:Q54" si="4">SUM(E5:E53)</f>
        <v>35179810</v>
      </c>
      <c r="F54" s="233">
        <f t="shared" si="4"/>
        <v>705221</v>
      </c>
      <c r="G54" s="234">
        <f t="shared" si="4"/>
        <v>1602245</v>
      </c>
      <c r="H54" s="235">
        <f t="shared" si="4"/>
        <v>1839865</v>
      </c>
      <c r="I54" s="301">
        <f t="shared" si="4"/>
        <v>4147331</v>
      </c>
      <c r="J54" s="162">
        <f t="shared" si="4"/>
        <v>2454223.666666667</v>
      </c>
      <c r="K54" s="163">
        <f t="shared" si="4"/>
        <v>6376468.666666667</v>
      </c>
      <c r="L54" s="166">
        <f t="shared" si="4"/>
        <v>6809786.666666667</v>
      </c>
      <c r="M54" s="143">
        <f t="shared" si="4"/>
        <v>15640479</v>
      </c>
      <c r="N54" s="164">
        <f t="shared" si="4"/>
        <v>4964000</v>
      </c>
      <c r="O54" s="165">
        <f t="shared" si="4"/>
        <v>4964000</v>
      </c>
      <c r="P54" s="167">
        <f t="shared" si="4"/>
        <v>5464000</v>
      </c>
      <c r="Q54" s="144">
        <f t="shared" si="4"/>
        <v>15392000</v>
      </c>
      <c r="S54" s="239"/>
      <c r="T54" s="34"/>
      <c r="U54" s="34"/>
      <c r="V54" s="35"/>
      <c r="W54" s="34"/>
      <c r="X54" s="34"/>
      <c r="Y54" s="35"/>
      <c r="Z54" s="34"/>
      <c r="AA54" s="34"/>
      <c r="AB54" s="35"/>
      <c r="AC54" s="34"/>
      <c r="AD54" s="34"/>
      <c r="AE54" s="35"/>
    </row>
    <row r="56" spans="1:31">
      <c r="F56" s="158"/>
      <c r="G56" s="158"/>
      <c r="H56" s="158"/>
      <c r="I56" s="158"/>
      <c r="J56" s="158"/>
      <c r="K56" s="158"/>
      <c r="L56" s="158"/>
      <c r="M56" s="158"/>
      <c r="N56" s="158"/>
      <c r="O56" s="158"/>
      <c r="P56" s="158"/>
      <c r="Q56" s="158"/>
    </row>
    <row r="57" spans="1:31" s="159" customFormat="1">
      <c r="A57" s="156"/>
      <c r="B57" s="59"/>
      <c r="C57" s="59"/>
      <c r="D57" s="157"/>
      <c r="E57" s="158"/>
      <c r="F57" s="6"/>
      <c r="G57" s="6"/>
      <c r="H57" s="6"/>
      <c r="I57" s="6"/>
      <c r="J57" s="6"/>
      <c r="K57" s="6"/>
      <c r="L57" s="6"/>
      <c r="M57" s="7"/>
      <c r="N57" s="6"/>
      <c r="O57" s="6"/>
      <c r="P57" s="6"/>
      <c r="Q57" s="7"/>
      <c r="S57" s="240"/>
      <c r="V57" s="160"/>
      <c r="Y57" s="160"/>
      <c r="AB57" s="160"/>
      <c r="AE57" s="160"/>
    </row>
  </sheetData>
  <mergeCells count="20">
    <mergeCell ref="J3:M3"/>
    <mergeCell ref="N3:Q3"/>
    <mergeCell ref="A11:A12"/>
    <mergeCell ref="B11:B12"/>
    <mergeCell ref="A3:A4"/>
    <mergeCell ref="B3:B4"/>
    <mergeCell ref="C3:C4"/>
    <mergeCell ref="D3:D4"/>
    <mergeCell ref="E3:E4"/>
    <mergeCell ref="F3:I3"/>
    <mergeCell ref="A33:A36"/>
    <mergeCell ref="B33:B36"/>
    <mergeCell ref="A38:A40"/>
    <mergeCell ref="B38:B40"/>
    <mergeCell ref="A14:A18"/>
    <mergeCell ref="B14:B18"/>
    <mergeCell ref="A22:A23"/>
    <mergeCell ref="B22:B23"/>
    <mergeCell ref="A28:A32"/>
    <mergeCell ref="B28:B32"/>
  </mergeCells>
  <pageMargins left="0.62992125984251968" right="0" top="0.55118110236220474" bottom="0.55118110236220474" header="0.31496062992125984" footer="0.31496062992125984"/>
  <pageSetup paperSize="9" orientation="landscape" r:id="rId1"/>
  <headerFooter>
    <oddFooter>&amp;C&amp;8Stran &amp;P od &amp;N</oddFooter>
  </headerFooter>
  <ignoredErrors>
    <ignoredError sqref="I5 I27 I22:I24 I13:I18 I11:I12 I7:I10 I20" formulaRange="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c:creator>
  <cp:lastModifiedBy>tadej.sever</cp:lastModifiedBy>
  <cp:lastPrinted>2014-06-19T05:16:08Z</cp:lastPrinted>
  <dcterms:created xsi:type="dcterms:W3CDTF">2014-05-31T13:42:14Z</dcterms:created>
  <dcterms:modified xsi:type="dcterms:W3CDTF">2014-06-19T05:16:10Z</dcterms:modified>
</cp:coreProperties>
</file>